
<file path=[Content_Types].xml><?xml version="1.0" encoding="utf-8"?>
<Types xmlns="http://schemas.openxmlformats.org/package/2006/content-types">
  <Override PartName="/docProps/core.xml" ContentType="application/vnd.openxmlformats-package.core-properties+xml"/>
  <Override PartName="/docProps/app.xml" ContentType="application/vnd.openxmlformats-officedocument.extended-properties+xml"/>
  <Override PartName="/xl/drawings/drawing2.xml" ContentType="application/vnd.openxmlformats-officedocument.drawing+xml"/>
  <Override PartName="/xl/sharedStrings.xml" ContentType="application/vnd.openxmlformats-officedocument.spreadsheetml.sharedStrings+xml"/>
  <Default Extension="xml" ContentType="application/xml"/>
  <Override PartName="/xl/workbook.xml" ContentType="application/vnd.openxmlformats-officedocument.spreadsheetml.sheet.main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alcChain.xml" ContentType="application/vnd.openxmlformats-officedocument.spreadsheetml.calcChain+xml"/>
  <Default Extension="rels" ContentType="application/vnd.openxmlformats-package.relationships+xml"/>
  <Override PartName="/xl/drawings/drawing1.xml" ContentType="application/vnd.openxmlformats-officedocument.drawing+xml"/>
  <Override PartName="/xl/charts/chart2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autoCompressPictures="0"/>
  <bookViews>
    <workbookView xWindow="21240" yWindow="4980" windowWidth="21940" windowHeight="17780"/>
  </bookViews>
  <sheets>
    <sheet name="Sheet1" sheetId="1" r:id="rId1"/>
    <sheet name="Methane" sheetId="4" r:id="rId2"/>
    <sheet name="Sheet3" sheetId="3" r:id="rId3"/>
  </sheets>
  <calcPr calcId="130407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D88" i="4"/>
  <c r="D76"/>
  <c r="D64"/>
  <c r="D52"/>
  <c r="D40"/>
  <c r="D28"/>
  <c r="K86"/>
  <c r="K84"/>
  <c r="K80"/>
  <c r="K77"/>
  <c r="K74"/>
  <c r="D16"/>
  <c r="K93"/>
  <c r="K69"/>
  <c r="K67"/>
  <c r="K65"/>
  <c r="K61"/>
  <c r="K59"/>
  <c r="K57"/>
  <c r="E5"/>
  <c r="F5"/>
  <c r="E6"/>
  <c r="F6"/>
  <c r="E7"/>
  <c r="F7"/>
  <c r="E8"/>
  <c r="F8"/>
  <c r="E9"/>
  <c r="F9"/>
  <c r="E10"/>
  <c r="F10"/>
  <c r="E11"/>
  <c r="F11"/>
  <c r="E12"/>
  <c r="F12"/>
  <c r="E13"/>
  <c r="F13"/>
  <c r="E14"/>
  <c r="F14"/>
  <c r="E15"/>
  <c r="F15"/>
  <c r="E16"/>
  <c r="F16"/>
  <c r="E17"/>
  <c r="F17"/>
  <c r="E18"/>
  <c r="F18"/>
  <c r="E19"/>
  <c r="F19"/>
  <c r="E20"/>
  <c r="F20"/>
  <c r="E21"/>
  <c r="F21"/>
  <c r="E22"/>
  <c r="F22"/>
  <c r="E23"/>
  <c r="F23"/>
  <c r="E24"/>
  <c r="F24"/>
  <c r="E25"/>
  <c r="F25"/>
  <c r="E26"/>
  <c r="F26"/>
  <c r="E27"/>
  <c r="F27"/>
  <c r="E28"/>
  <c r="F28"/>
  <c r="E29"/>
  <c r="F29"/>
  <c r="E30"/>
  <c r="F30"/>
  <c r="E31"/>
  <c r="F31"/>
  <c r="E32"/>
  <c r="F32"/>
  <c r="E33"/>
  <c r="F33"/>
  <c r="E34"/>
  <c r="F34"/>
  <c r="E35"/>
  <c r="F35"/>
  <c r="E36"/>
  <c r="F36"/>
  <c r="E37"/>
  <c r="F37"/>
  <c r="E38"/>
  <c r="F38"/>
  <c r="E39"/>
  <c r="F39"/>
  <c r="E40"/>
  <c r="F40"/>
  <c r="E41"/>
  <c r="F41"/>
  <c r="E42"/>
  <c r="F42"/>
  <c r="E43"/>
  <c r="F43"/>
  <c r="E44"/>
  <c r="F44"/>
  <c r="E45"/>
  <c r="F45"/>
  <c r="E46"/>
  <c r="F46"/>
  <c r="E47"/>
  <c r="F47"/>
  <c r="E48"/>
  <c r="F48"/>
  <c r="E49"/>
  <c r="F49"/>
  <c r="E50"/>
  <c r="F50"/>
  <c r="E51"/>
  <c r="F51"/>
  <c r="E52"/>
  <c r="F52"/>
  <c r="E53"/>
  <c r="F53"/>
  <c r="E54"/>
  <c r="F54"/>
  <c r="E55"/>
  <c r="F55"/>
  <c r="E56"/>
  <c r="F56"/>
  <c r="E57"/>
  <c r="F57"/>
  <c r="E58"/>
  <c r="F58"/>
  <c r="E59"/>
  <c r="F59"/>
  <c r="E60"/>
  <c r="F60"/>
  <c r="E61"/>
  <c r="F61"/>
  <c r="E62"/>
  <c r="F62"/>
  <c r="E63"/>
  <c r="F63"/>
  <c r="E64"/>
  <c r="F64"/>
  <c r="E65"/>
  <c r="F65"/>
  <c r="E66"/>
  <c r="F66"/>
  <c r="E67"/>
  <c r="F67"/>
  <c r="E68"/>
  <c r="F68"/>
  <c r="E69"/>
  <c r="F69"/>
  <c r="E70"/>
  <c r="F70"/>
  <c r="E71"/>
  <c r="F71"/>
  <c r="E72"/>
  <c r="F72"/>
  <c r="E73"/>
  <c r="F73"/>
  <c r="E74"/>
  <c r="F74"/>
  <c r="E75"/>
  <c r="F75"/>
  <c r="E76"/>
  <c r="F76"/>
  <c r="E77"/>
  <c r="F77"/>
  <c r="E78"/>
  <c r="F78"/>
  <c r="E79"/>
  <c r="F79"/>
  <c r="E80"/>
  <c r="F80"/>
  <c r="E81"/>
  <c r="F81"/>
  <c r="E82"/>
  <c r="F82"/>
  <c r="E83"/>
  <c r="F83"/>
  <c r="E84"/>
  <c r="F84"/>
  <c r="E85"/>
  <c r="F85"/>
  <c r="E86"/>
  <c r="F86"/>
  <c r="E87"/>
  <c r="F87"/>
  <c r="E88"/>
  <c r="F88"/>
  <c r="E89"/>
  <c r="F89"/>
  <c r="E90"/>
  <c r="F90"/>
  <c r="E91"/>
  <c r="F91"/>
  <c r="E92"/>
  <c r="F92"/>
  <c r="E93"/>
  <c r="F93"/>
  <c r="E94"/>
  <c r="F94"/>
  <c r="E95"/>
  <c r="F95"/>
  <c r="E96"/>
  <c r="F96"/>
  <c r="E97"/>
  <c r="F97"/>
  <c r="E98"/>
  <c r="F98"/>
  <c r="E99"/>
  <c r="F99"/>
  <c r="E4"/>
  <c r="K52"/>
  <c r="K50"/>
  <c r="K48"/>
  <c r="K46"/>
  <c r="K44"/>
  <c r="K42"/>
  <c r="K39"/>
  <c r="K37"/>
  <c r="K35"/>
  <c r="E204"/>
  <c r="F204"/>
  <c r="C204"/>
  <c r="E203"/>
  <c r="F203"/>
  <c r="C203"/>
  <c r="E202"/>
  <c r="F202"/>
  <c r="C202"/>
  <c r="E201"/>
  <c r="F201"/>
  <c r="C201"/>
  <c r="E200"/>
  <c r="F200"/>
  <c r="C200"/>
  <c r="E199"/>
  <c r="F199"/>
  <c r="C199"/>
  <c r="E198"/>
  <c r="F198"/>
  <c r="C198"/>
  <c r="E197"/>
  <c r="F197"/>
  <c r="C197"/>
  <c r="E196"/>
  <c r="F196"/>
  <c r="C196"/>
  <c r="E195"/>
  <c r="F195"/>
  <c r="C195"/>
  <c r="E194"/>
  <c r="F194"/>
  <c r="C194"/>
  <c r="E193"/>
  <c r="F193"/>
  <c r="C193"/>
  <c r="E192"/>
  <c r="F192"/>
  <c r="C192"/>
  <c r="E191"/>
  <c r="F191"/>
  <c r="C191"/>
  <c r="E190"/>
  <c r="F190"/>
  <c r="C190"/>
  <c r="E189"/>
  <c r="F189"/>
  <c r="C189"/>
  <c r="E188"/>
  <c r="F188"/>
  <c r="C188"/>
  <c r="E187"/>
  <c r="F187"/>
  <c r="C187"/>
  <c r="E186"/>
  <c r="F186"/>
  <c r="C186"/>
  <c r="E185"/>
  <c r="F185"/>
  <c r="C185"/>
  <c r="E184"/>
  <c r="F184"/>
  <c r="C184"/>
  <c r="E183"/>
  <c r="F183"/>
  <c r="C183"/>
  <c r="E182"/>
  <c r="F182"/>
  <c r="C182"/>
  <c r="E181"/>
  <c r="F181"/>
  <c r="C181"/>
  <c r="E180"/>
  <c r="F180"/>
  <c r="C180"/>
  <c r="E179"/>
  <c r="F179"/>
  <c r="C179"/>
  <c r="E178"/>
  <c r="F178"/>
  <c r="C178"/>
  <c r="E177"/>
  <c r="F177"/>
  <c r="C177"/>
  <c r="E176"/>
  <c r="F176"/>
  <c r="C176"/>
  <c r="E175"/>
  <c r="F175"/>
  <c r="C175"/>
  <c r="E174"/>
  <c r="F174"/>
  <c r="C174"/>
  <c r="E173"/>
  <c r="F173"/>
  <c r="C173"/>
  <c r="E172"/>
  <c r="F172"/>
  <c r="C172"/>
  <c r="E171"/>
  <c r="F171"/>
  <c r="C171"/>
  <c r="E170"/>
  <c r="F170"/>
  <c r="C170"/>
  <c r="E169"/>
  <c r="F169"/>
  <c r="C169"/>
  <c r="E168"/>
  <c r="F168"/>
  <c r="C168"/>
  <c r="E167"/>
  <c r="F167"/>
  <c r="C167"/>
  <c r="E166"/>
  <c r="F166"/>
  <c r="C166"/>
  <c r="E165"/>
  <c r="F165"/>
  <c r="C165"/>
  <c r="E164"/>
  <c r="F164"/>
  <c r="C164"/>
  <c r="E163"/>
  <c r="F163"/>
  <c r="C163"/>
  <c r="E162"/>
  <c r="F162"/>
  <c r="C162"/>
  <c r="E161"/>
  <c r="F161"/>
  <c r="C161"/>
  <c r="E160"/>
  <c r="F160"/>
  <c r="C160"/>
  <c r="E159"/>
  <c r="F159"/>
  <c r="C159"/>
  <c r="E158"/>
  <c r="F158"/>
  <c r="C158"/>
  <c r="E157"/>
  <c r="F157"/>
  <c r="C157"/>
  <c r="E156"/>
  <c r="F156"/>
  <c r="C156"/>
  <c r="E155"/>
  <c r="F155"/>
  <c r="C155"/>
  <c r="E154"/>
  <c r="F154"/>
  <c r="C154"/>
  <c r="E153"/>
  <c r="F153"/>
  <c r="C153"/>
  <c r="E152"/>
  <c r="F152"/>
  <c r="C152"/>
  <c r="E151"/>
  <c r="F151"/>
  <c r="C151"/>
  <c r="E150"/>
  <c r="F150"/>
  <c r="C150"/>
  <c r="E149"/>
  <c r="F149"/>
  <c r="C149"/>
  <c r="E148"/>
  <c r="F148"/>
  <c r="C148"/>
  <c r="E147"/>
  <c r="F147"/>
  <c r="C147"/>
  <c r="E146"/>
  <c r="F146"/>
  <c r="C146"/>
  <c r="E145"/>
  <c r="F145"/>
  <c r="C145"/>
  <c r="E144"/>
  <c r="F144"/>
  <c r="C144"/>
  <c r="E143"/>
  <c r="F143"/>
  <c r="C143"/>
  <c r="E142"/>
  <c r="F142"/>
  <c r="C142"/>
  <c r="E141"/>
  <c r="F141"/>
  <c r="C141"/>
  <c r="E140"/>
  <c r="F140"/>
  <c r="C140"/>
  <c r="E139"/>
  <c r="F139"/>
  <c r="C139"/>
  <c r="E138"/>
  <c r="F138"/>
  <c r="C138"/>
  <c r="E137"/>
  <c r="F137"/>
  <c r="C137"/>
  <c r="E136"/>
  <c r="F136"/>
  <c r="C136"/>
  <c r="E135"/>
  <c r="F135"/>
  <c r="C135"/>
  <c r="E134"/>
  <c r="F134"/>
  <c r="C134"/>
  <c r="E133"/>
  <c r="F133"/>
  <c r="C133"/>
  <c r="E132"/>
  <c r="F132"/>
  <c r="C132"/>
  <c r="E131"/>
  <c r="F131"/>
  <c r="C131"/>
  <c r="E130"/>
  <c r="F130"/>
  <c r="C130"/>
  <c r="E129"/>
  <c r="F129"/>
  <c r="C129"/>
  <c r="E128"/>
  <c r="F128"/>
  <c r="C128"/>
  <c r="E127"/>
  <c r="F127"/>
  <c r="C127"/>
  <c r="E126"/>
  <c r="F126"/>
  <c r="C126"/>
  <c r="E125"/>
  <c r="F125"/>
  <c r="C125"/>
  <c r="E124"/>
  <c r="F124"/>
  <c r="C124"/>
  <c r="E123"/>
  <c r="F123"/>
  <c r="C123"/>
  <c r="E122"/>
  <c r="F122"/>
  <c r="C122"/>
  <c r="E121"/>
  <c r="F121"/>
  <c r="C121"/>
  <c r="E120"/>
  <c r="F120"/>
  <c r="C120"/>
  <c r="E119"/>
  <c r="F119"/>
  <c r="C119"/>
  <c r="E118"/>
  <c r="F118"/>
  <c r="C118"/>
  <c r="E117"/>
  <c r="F117"/>
  <c r="C117"/>
  <c r="E116"/>
  <c r="F116"/>
  <c r="C116"/>
  <c r="E115"/>
  <c r="F115"/>
  <c r="C115"/>
  <c r="E114"/>
  <c r="F114"/>
  <c r="C114"/>
  <c r="E113"/>
  <c r="F113"/>
  <c r="C113"/>
  <c r="E112"/>
  <c r="F112"/>
  <c r="C112"/>
  <c r="E111"/>
  <c r="F111"/>
  <c r="C111"/>
  <c r="E110"/>
  <c r="F110"/>
  <c r="C110"/>
  <c r="E109"/>
  <c r="F109"/>
  <c r="C109"/>
  <c r="E108"/>
  <c r="F108"/>
  <c r="C108"/>
  <c r="E107"/>
  <c r="F107"/>
  <c r="C107"/>
  <c r="E106"/>
  <c r="F106"/>
  <c r="C106"/>
  <c r="E105"/>
  <c r="F105"/>
  <c r="C105"/>
  <c r="E104"/>
  <c r="F104"/>
  <c r="C104"/>
  <c r="E103"/>
  <c r="F103"/>
  <c r="C103"/>
  <c r="E102"/>
  <c r="F102"/>
  <c r="C102"/>
  <c r="E101"/>
  <c r="F101"/>
  <c r="C101"/>
  <c r="E100"/>
  <c r="F100"/>
  <c r="C100"/>
  <c r="C99"/>
  <c r="C98"/>
  <c r="C97"/>
  <c r="C96"/>
  <c r="C95"/>
  <c r="C94"/>
  <c r="C93"/>
  <c r="C92"/>
  <c r="C91"/>
  <c r="C90"/>
  <c r="C89"/>
  <c r="C88"/>
  <c r="C87"/>
  <c r="C86"/>
  <c r="C85"/>
  <c r="C84"/>
  <c r="C83"/>
  <c r="C82"/>
  <c r="C81"/>
  <c r="C80"/>
  <c r="C79"/>
  <c r="C78"/>
  <c r="C77"/>
  <c r="C76"/>
  <c r="C75"/>
  <c r="C74"/>
  <c r="C73"/>
  <c r="C72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C10"/>
  <c r="C9"/>
  <c r="O8"/>
  <c r="O9"/>
  <c r="L8"/>
  <c r="L9"/>
  <c r="L10"/>
  <c r="C8"/>
  <c r="C7"/>
  <c r="P6"/>
  <c r="C6"/>
  <c r="C5"/>
  <c r="F4"/>
  <c r="C4"/>
  <c r="H4"/>
  <c r="E7" i="1"/>
  <c r="F7"/>
  <c r="E8"/>
  <c r="F8"/>
  <c r="E9"/>
  <c r="F9"/>
  <c r="E10"/>
  <c r="F10"/>
  <c r="E11"/>
  <c r="F11"/>
  <c r="E12"/>
  <c r="F12"/>
  <c r="E13"/>
  <c r="F13"/>
  <c r="E14"/>
  <c r="F14"/>
  <c r="E15"/>
  <c r="F15"/>
  <c r="D16"/>
  <c r="E16"/>
  <c r="F16"/>
  <c r="E17"/>
  <c r="F17"/>
  <c r="E18"/>
  <c r="F18"/>
  <c r="E19"/>
  <c r="F19"/>
  <c r="E20"/>
  <c r="F20"/>
  <c r="E21"/>
  <c r="F21"/>
  <c r="E22"/>
  <c r="F22"/>
  <c r="E23"/>
  <c r="F23"/>
  <c r="E24"/>
  <c r="F24"/>
  <c r="E25"/>
  <c r="F25"/>
  <c r="E26"/>
  <c r="F26"/>
  <c r="E27"/>
  <c r="F27"/>
  <c r="D28"/>
  <c r="E28"/>
  <c r="F28"/>
  <c r="E29"/>
  <c r="F29"/>
  <c r="E30"/>
  <c r="F30"/>
  <c r="H5"/>
  <c r="E4"/>
  <c r="F4"/>
  <c r="E5"/>
  <c r="F5"/>
  <c r="E6"/>
  <c r="F6"/>
  <c r="E31"/>
  <c r="F31"/>
  <c r="E32"/>
  <c r="F32"/>
  <c r="E33"/>
  <c r="F33"/>
  <c r="E34"/>
  <c r="F34"/>
  <c r="E35"/>
  <c r="F35"/>
  <c r="E36"/>
  <c r="F36"/>
  <c r="E37"/>
  <c r="F37"/>
  <c r="E38"/>
  <c r="F38"/>
  <c r="E39"/>
  <c r="F39"/>
  <c r="D40"/>
  <c r="E40"/>
  <c r="F40"/>
  <c r="E41"/>
  <c r="F41"/>
  <c r="E42"/>
  <c r="F42"/>
  <c r="E43"/>
  <c r="F43"/>
  <c r="E44"/>
  <c r="F44"/>
  <c r="E45"/>
  <c r="F45"/>
  <c r="E46"/>
  <c r="F46"/>
  <c r="E47"/>
  <c r="F47"/>
  <c r="E48"/>
  <c r="F48"/>
  <c r="E49"/>
  <c r="F49"/>
  <c r="E50"/>
  <c r="F50"/>
  <c r="E51"/>
  <c r="F51"/>
  <c r="D52"/>
  <c r="E52"/>
  <c r="F52"/>
  <c r="E53"/>
  <c r="F53"/>
  <c r="E54"/>
  <c r="F54"/>
  <c r="E55"/>
  <c r="F55"/>
  <c r="E56"/>
  <c r="F56"/>
  <c r="E57"/>
  <c r="F57"/>
  <c r="E58"/>
  <c r="F58"/>
  <c r="E59"/>
  <c r="F59"/>
  <c r="E60"/>
  <c r="F60"/>
  <c r="E61"/>
  <c r="F61"/>
  <c r="E62"/>
  <c r="F62"/>
  <c r="E63"/>
  <c r="F63"/>
  <c r="D64"/>
  <c r="E64"/>
  <c r="F64"/>
  <c r="E65"/>
  <c r="F65"/>
  <c r="E66"/>
  <c r="F66"/>
  <c r="E67"/>
  <c r="F67"/>
  <c r="E68"/>
  <c r="F68"/>
  <c r="E69"/>
  <c r="F69"/>
  <c r="E70"/>
  <c r="F70"/>
  <c r="E71"/>
  <c r="F71"/>
  <c r="E72"/>
  <c r="F72"/>
  <c r="E73"/>
  <c r="F73"/>
  <c r="E74"/>
  <c r="F74"/>
  <c r="E75"/>
  <c r="F75"/>
  <c r="D76"/>
  <c r="E76"/>
  <c r="F76"/>
  <c r="E77"/>
  <c r="F77"/>
  <c r="E78"/>
  <c r="F78"/>
  <c r="E79"/>
  <c r="F79"/>
  <c r="E80"/>
  <c r="F80"/>
  <c r="E81"/>
  <c r="F81"/>
  <c r="E82"/>
  <c r="F82"/>
  <c r="E83"/>
  <c r="F83"/>
  <c r="E84"/>
  <c r="F84"/>
  <c r="E85"/>
  <c r="F85"/>
  <c r="E86"/>
  <c r="F86"/>
  <c r="E87"/>
  <c r="F87"/>
  <c r="D88"/>
  <c r="E88"/>
  <c r="F88"/>
  <c r="E89"/>
  <c r="F89"/>
  <c r="E90"/>
  <c r="F90"/>
  <c r="E91"/>
  <c r="F91"/>
  <c r="E92"/>
  <c r="F92"/>
  <c r="E93"/>
  <c r="F93"/>
  <c r="E94"/>
  <c r="F94"/>
  <c r="E95"/>
  <c r="F95"/>
  <c r="E96"/>
  <c r="F96"/>
  <c r="E97"/>
  <c r="F97"/>
  <c r="E98"/>
  <c r="F98"/>
  <c r="E99"/>
  <c r="F99"/>
  <c r="E100"/>
  <c r="F100"/>
  <c r="E101"/>
  <c r="F101"/>
  <c r="E102"/>
  <c r="F102"/>
  <c r="E103"/>
  <c r="F103"/>
  <c r="E104"/>
  <c r="F104"/>
  <c r="E105"/>
  <c r="F105"/>
  <c r="E106"/>
  <c r="F106"/>
  <c r="E107"/>
  <c r="F107"/>
  <c r="E108"/>
  <c r="F108"/>
  <c r="E109"/>
  <c r="F109"/>
  <c r="E110"/>
  <c r="F110"/>
  <c r="E111"/>
  <c r="F111"/>
  <c r="E112"/>
  <c r="F112"/>
  <c r="E113"/>
  <c r="F113"/>
  <c r="E114"/>
  <c r="F114"/>
  <c r="E115"/>
  <c r="F115"/>
  <c r="E116"/>
  <c r="F116"/>
  <c r="E117"/>
  <c r="F117"/>
  <c r="E118"/>
  <c r="F118"/>
  <c r="E119"/>
  <c r="F119"/>
  <c r="E120"/>
  <c r="F120"/>
  <c r="E121"/>
  <c r="F121"/>
  <c r="E122"/>
  <c r="F122"/>
  <c r="E123"/>
  <c r="F123"/>
  <c r="E124"/>
  <c r="F124"/>
  <c r="E125"/>
  <c r="F125"/>
  <c r="E126"/>
  <c r="F126"/>
  <c r="E127"/>
  <c r="F127"/>
  <c r="E128"/>
  <c r="F128"/>
  <c r="E129"/>
  <c r="F129"/>
  <c r="E130"/>
  <c r="F130"/>
  <c r="E131"/>
  <c r="F131"/>
  <c r="E132"/>
  <c r="F132"/>
  <c r="E133"/>
  <c r="F133"/>
  <c r="E134"/>
  <c r="F134"/>
  <c r="E135"/>
  <c r="F135"/>
  <c r="E136"/>
  <c r="F136"/>
  <c r="E137"/>
  <c r="F137"/>
  <c r="E138"/>
  <c r="F138"/>
  <c r="E139"/>
  <c r="F139"/>
  <c r="E140"/>
  <c r="F140"/>
  <c r="E141"/>
  <c r="F141"/>
  <c r="E142"/>
  <c r="F142"/>
  <c r="E143"/>
  <c r="F143"/>
  <c r="E144"/>
  <c r="F144"/>
  <c r="E145"/>
  <c r="F145"/>
  <c r="E146"/>
  <c r="F146"/>
  <c r="E147"/>
  <c r="F147"/>
  <c r="E148"/>
  <c r="F148"/>
  <c r="E149"/>
  <c r="F149"/>
  <c r="E150"/>
  <c r="F150"/>
  <c r="E151"/>
  <c r="F151"/>
  <c r="E152"/>
  <c r="F152"/>
  <c r="E153"/>
  <c r="F153"/>
  <c r="E154"/>
  <c r="F154"/>
  <c r="E155"/>
  <c r="F155"/>
  <c r="E156"/>
  <c r="F156"/>
  <c r="E157"/>
  <c r="F157"/>
  <c r="E158"/>
  <c r="F158"/>
  <c r="E159"/>
  <c r="F159"/>
  <c r="E160"/>
  <c r="F160"/>
  <c r="E161"/>
  <c r="F161"/>
  <c r="E162"/>
  <c r="F162"/>
  <c r="E163"/>
  <c r="F163"/>
  <c r="E164"/>
  <c r="F164"/>
  <c r="E165"/>
  <c r="F165"/>
  <c r="E166"/>
  <c r="F166"/>
  <c r="E167"/>
  <c r="F167"/>
  <c r="E168"/>
  <c r="F168"/>
  <c r="E169"/>
  <c r="F169"/>
  <c r="E170"/>
  <c r="F170"/>
  <c r="E171"/>
  <c r="F171"/>
  <c r="E172"/>
  <c r="F172"/>
  <c r="E173"/>
  <c r="F173"/>
  <c r="E174"/>
  <c r="F174"/>
  <c r="E175"/>
  <c r="F175"/>
  <c r="E176"/>
  <c r="F176"/>
  <c r="E177"/>
  <c r="F177"/>
  <c r="E178"/>
  <c r="F178"/>
  <c r="E179"/>
  <c r="F179"/>
  <c r="E180"/>
  <c r="F180"/>
  <c r="E181"/>
  <c r="F181"/>
  <c r="E182"/>
  <c r="F182"/>
  <c r="E183"/>
  <c r="F183"/>
  <c r="E184"/>
  <c r="F184"/>
  <c r="E185"/>
  <c r="F185"/>
  <c r="E186"/>
  <c r="F186"/>
  <c r="E187"/>
  <c r="F187"/>
  <c r="E188"/>
  <c r="F188"/>
  <c r="E189"/>
  <c r="F189"/>
  <c r="E190"/>
  <c r="F190"/>
  <c r="E191"/>
  <c r="F191"/>
  <c r="E192"/>
  <c r="F192"/>
  <c r="E193"/>
  <c r="F193"/>
  <c r="E194"/>
  <c r="F194"/>
  <c r="E195"/>
  <c r="F195"/>
  <c r="E196"/>
  <c r="F196"/>
  <c r="E197"/>
  <c r="F197"/>
  <c r="E198"/>
  <c r="F198"/>
  <c r="E199"/>
  <c r="F199"/>
  <c r="E200"/>
  <c r="F200"/>
  <c r="E201"/>
  <c r="F201"/>
  <c r="E202"/>
  <c r="F202"/>
  <c r="E203"/>
  <c r="F203"/>
  <c r="H4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C165"/>
  <c r="C166"/>
  <c r="C167"/>
  <c r="C168"/>
  <c r="C169"/>
  <c r="C170"/>
  <c r="C171"/>
  <c r="C172"/>
  <c r="C173"/>
  <c r="C174"/>
  <c r="C175"/>
  <c r="C176"/>
  <c r="C177"/>
  <c r="C178"/>
  <c r="C179"/>
  <c r="C180"/>
  <c r="C181"/>
  <c r="C182"/>
  <c r="C183"/>
  <c r="C184"/>
  <c r="C185"/>
  <c r="C186"/>
  <c r="C187"/>
  <c r="C188"/>
  <c r="C189"/>
  <c r="C190"/>
  <c r="C191"/>
  <c r="C192"/>
  <c r="C193"/>
  <c r="C194"/>
  <c r="C195"/>
  <c r="C196"/>
  <c r="C197"/>
  <c r="C198"/>
  <c r="C199"/>
  <c r="C200"/>
  <c r="C201"/>
  <c r="C202"/>
  <c r="C203"/>
  <c r="C204"/>
  <c r="C4"/>
  <c r="E204"/>
  <c r="F204"/>
  <c r="P6"/>
  <c r="O8"/>
  <c r="O9"/>
  <c r="L8"/>
  <c r="L9"/>
  <c r="L10"/>
  <c r="H5" i="3"/>
</calcChain>
</file>

<file path=xl/sharedStrings.xml><?xml version="1.0" encoding="utf-8"?>
<sst xmlns="http://schemas.openxmlformats.org/spreadsheetml/2006/main" count="164" uniqueCount="37">
  <si>
    <t>STD area</t>
    <phoneticPr fontId="1" type="noConversion"/>
  </si>
  <si>
    <t>sample weight</t>
    <phoneticPr fontId="1" type="noConversion"/>
  </si>
  <si>
    <t>Temp</t>
    <phoneticPr fontId="1" type="noConversion"/>
  </si>
  <si>
    <t>ppm</t>
    <phoneticPr fontId="1" type="noConversion"/>
  </si>
  <si>
    <t>STD H</t>
    <phoneticPr fontId="1" type="noConversion"/>
  </si>
  <si>
    <t>Symmetry</t>
  </si>
  <si>
    <t>Example</t>
    <phoneticPr fontId="1" type="noConversion"/>
  </si>
  <si>
    <t>He(mol/s)</t>
    <phoneticPr fontId="1" type="noConversion"/>
  </si>
  <si>
    <t>H(mol/s)</t>
    <phoneticPr fontId="1" type="noConversion"/>
  </si>
  <si>
    <t>Area</t>
    <phoneticPr fontId="1" type="noConversion"/>
  </si>
  <si>
    <t>Sample</t>
    <phoneticPr fontId="1" type="noConversion"/>
  </si>
  <si>
    <t>x</t>
    <phoneticPr fontId="1" type="noConversion"/>
  </si>
  <si>
    <t>Standard</t>
    <phoneticPr fontId="1" type="noConversion"/>
  </si>
  <si>
    <t>x(mol/s)</t>
    <phoneticPr fontId="1" type="noConversion"/>
  </si>
  <si>
    <t>x(g/s)</t>
    <phoneticPr fontId="1" type="noConversion"/>
  </si>
  <si>
    <t>x ppm/s</t>
    <phoneticPr fontId="1" type="noConversion"/>
  </si>
  <si>
    <t>Area</t>
    <phoneticPr fontId="1" type="noConversion"/>
  </si>
  <si>
    <t>ppm/min</t>
    <phoneticPr fontId="1" type="noConversion"/>
  </si>
  <si>
    <t>current</t>
    <phoneticPr fontId="1" type="noConversion"/>
  </si>
  <si>
    <t>area</t>
    <phoneticPr fontId="1" type="noConversion"/>
  </si>
  <si>
    <t>thickness</t>
    <phoneticPr fontId="1" type="noConversion"/>
  </si>
  <si>
    <t>charging</t>
    <phoneticPr fontId="1" type="noConversion"/>
  </si>
  <si>
    <t>#</t>
  </si>
  <si>
    <t>Time</t>
  </si>
  <si>
    <t>Area</t>
  </si>
  <si>
    <t>Height</t>
  </si>
  <si>
    <t>Width</t>
  </si>
  <si>
    <t>Area%</t>
  </si>
  <si>
    <t>STD H</t>
  </si>
  <si>
    <t>STD area</t>
  </si>
  <si>
    <t>sample weight</t>
  </si>
  <si>
    <t>area</t>
  </si>
  <si>
    <t>current</t>
  </si>
  <si>
    <t>thickness</t>
  </si>
  <si>
    <t>Temp</t>
  </si>
  <si>
    <t>ppm/min</t>
  </si>
  <si>
    <t>ppm</t>
  </si>
</sst>
</file>

<file path=xl/styles.xml><?xml version="1.0" encoding="utf-8"?>
<styleSheet xmlns="http://schemas.openxmlformats.org/spreadsheetml/2006/main">
  <numFmts count="1">
    <numFmt numFmtId="164" formatCode="0.00_ "/>
  </numFmts>
  <fonts count="8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sz val="11"/>
      <color rgb="FF00B050"/>
      <name val="맑은 고딕"/>
      <family val="2"/>
      <charset val="129"/>
      <scheme val="minor"/>
    </font>
    <font>
      <sz val="11"/>
      <color rgb="FF00B050"/>
      <name val="맑은 고딕"/>
      <family val="3"/>
      <charset val="129"/>
      <scheme val="minor"/>
    </font>
    <font>
      <sz val="11"/>
      <name val="맑은 고딕"/>
      <family val="2"/>
      <charset val="129"/>
      <scheme val="minor"/>
    </font>
    <font>
      <b/>
      <sz val="1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11" fontId="4" fillId="0" borderId="0" xfId="0" applyNumberFormat="1" applyFont="1">
      <alignment vertical="center"/>
    </xf>
    <xf numFmtId="11" fontId="0" fillId="0" borderId="0" xfId="0" applyNumberFormat="1">
      <alignment vertical="center"/>
    </xf>
    <xf numFmtId="0" fontId="0" fillId="0" borderId="0" xfId="0" applyBorder="1">
      <alignment vertical="center"/>
    </xf>
    <xf numFmtId="164" fontId="5" fillId="0" borderId="0" xfId="0" applyNumberFormat="1" applyFont="1">
      <alignment vertical="center"/>
    </xf>
    <xf numFmtId="0" fontId="6" fillId="0" borderId="0" xfId="0" applyFont="1">
      <alignment vertical="center"/>
    </xf>
    <xf numFmtId="0" fontId="0" fillId="0" borderId="0" xfId="0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quotePrefix="1">
      <alignment vertical="center"/>
    </xf>
    <xf numFmtId="0" fontId="7" fillId="0" borderId="0" xfId="0" applyFont="1">
      <alignment vertical="center"/>
    </xf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"/>
  <c:chart>
    <c:plotArea>
      <c:layout>
        <c:manualLayout>
          <c:layoutTarget val="inner"/>
          <c:xMode val="edge"/>
          <c:yMode val="edge"/>
          <c:x val="0.161919072615926"/>
          <c:y val="0.0745487022455526"/>
          <c:w val="0.7864072615923"/>
          <c:h val="0.798225065616798"/>
        </c:manualLayout>
      </c:layout>
      <c:scatterChart>
        <c:scatterStyle val="smoothMarker"/>
        <c:ser>
          <c:idx val="1"/>
          <c:order val="0"/>
          <c:tx>
            <c:v>20%</c:v>
          </c:tx>
          <c:marker>
            <c:symbol val="square"/>
            <c:size val="5"/>
            <c:spPr>
              <a:ln w="3175">
                <a:noFill/>
              </a:ln>
            </c:spPr>
          </c:marker>
          <c:xVal>
            <c:numRef>
              <c:f>Sheet1!$C$7:$C$99</c:f>
              <c:numCache>
                <c:formatCode>General</c:formatCode>
                <c:ptCount val="93"/>
                <c:pt idx="0">
                  <c:v>25.0</c:v>
                </c:pt>
                <c:pt idx="1">
                  <c:v>33.33333333333334</c:v>
                </c:pt>
                <c:pt idx="2">
                  <c:v>41.66666666666667</c:v>
                </c:pt>
                <c:pt idx="3">
                  <c:v>50.0</c:v>
                </c:pt>
                <c:pt idx="4">
                  <c:v>58.33333333333333</c:v>
                </c:pt>
                <c:pt idx="5">
                  <c:v>66.66666666666667</c:v>
                </c:pt>
                <c:pt idx="6">
                  <c:v>75.0</c:v>
                </c:pt>
                <c:pt idx="7">
                  <c:v>83.33333333333334</c:v>
                </c:pt>
                <c:pt idx="8">
                  <c:v>91.66666666666665</c:v>
                </c:pt>
                <c:pt idx="9">
                  <c:v>100.0</c:v>
                </c:pt>
                <c:pt idx="10">
                  <c:v>108.3333333333333</c:v>
                </c:pt>
                <c:pt idx="11">
                  <c:v>116.6666666666667</c:v>
                </c:pt>
                <c:pt idx="12">
                  <c:v>125.0</c:v>
                </c:pt>
                <c:pt idx="13">
                  <c:v>133.3333333333333</c:v>
                </c:pt>
                <c:pt idx="14">
                  <c:v>141.6666666666667</c:v>
                </c:pt>
                <c:pt idx="15">
                  <c:v>150.0</c:v>
                </c:pt>
                <c:pt idx="16">
                  <c:v>158.3333333333333</c:v>
                </c:pt>
                <c:pt idx="17">
                  <c:v>166.6666666666667</c:v>
                </c:pt>
                <c:pt idx="18">
                  <c:v>175.0</c:v>
                </c:pt>
                <c:pt idx="19">
                  <c:v>183.3333333333333</c:v>
                </c:pt>
                <c:pt idx="20">
                  <c:v>191.6666666666667</c:v>
                </c:pt>
                <c:pt idx="21">
                  <c:v>200.0</c:v>
                </c:pt>
                <c:pt idx="22">
                  <c:v>208.3333333333333</c:v>
                </c:pt>
                <c:pt idx="23">
                  <c:v>216.6666666666667</c:v>
                </c:pt>
                <c:pt idx="24">
                  <c:v>225.0</c:v>
                </c:pt>
                <c:pt idx="25">
                  <c:v>233.3333333333333</c:v>
                </c:pt>
                <c:pt idx="26">
                  <c:v>241.6666666666667</c:v>
                </c:pt>
                <c:pt idx="27">
                  <c:v>250.0</c:v>
                </c:pt>
                <c:pt idx="28">
                  <c:v>258.3333333333333</c:v>
                </c:pt>
                <c:pt idx="29">
                  <c:v>266.6666666666666</c:v>
                </c:pt>
                <c:pt idx="30">
                  <c:v>275.0</c:v>
                </c:pt>
                <c:pt idx="31">
                  <c:v>283.3333333333333</c:v>
                </c:pt>
                <c:pt idx="32">
                  <c:v>291.6666666666666</c:v>
                </c:pt>
                <c:pt idx="33">
                  <c:v>300.0</c:v>
                </c:pt>
                <c:pt idx="34">
                  <c:v>308.3333333333333</c:v>
                </c:pt>
                <c:pt idx="35">
                  <c:v>316.6666666666666</c:v>
                </c:pt>
                <c:pt idx="36">
                  <c:v>325.0</c:v>
                </c:pt>
                <c:pt idx="37">
                  <c:v>333.3333333333334</c:v>
                </c:pt>
                <c:pt idx="38">
                  <c:v>341.6666666666666</c:v>
                </c:pt>
                <c:pt idx="39">
                  <c:v>350.0</c:v>
                </c:pt>
                <c:pt idx="40">
                  <c:v>358.3333333333334</c:v>
                </c:pt>
                <c:pt idx="41">
                  <c:v>366.6666666666666</c:v>
                </c:pt>
                <c:pt idx="42">
                  <c:v>375.0</c:v>
                </c:pt>
                <c:pt idx="43">
                  <c:v>383.3333333333334</c:v>
                </c:pt>
                <c:pt idx="44">
                  <c:v>391.6666666666666</c:v>
                </c:pt>
                <c:pt idx="45">
                  <c:v>400.0</c:v>
                </c:pt>
                <c:pt idx="46">
                  <c:v>408.3333333333334</c:v>
                </c:pt>
                <c:pt idx="47">
                  <c:v>416.6666666666666</c:v>
                </c:pt>
                <c:pt idx="48">
                  <c:v>425.0</c:v>
                </c:pt>
                <c:pt idx="49">
                  <c:v>433.3333333333334</c:v>
                </c:pt>
                <c:pt idx="50">
                  <c:v>441.6666666666666</c:v>
                </c:pt>
                <c:pt idx="51">
                  <c:v>450.0</c:v>
                </c:pt>
                <c:pt idx="52">
                  <c:v>458.3333333333334</c:v>
                </c:pt>
                <c:pt idx="53">
                  <c:v>466.6666666666666</c:v>
                </c:pt>
                <c:pt idx="54">
                  <c:v>475.0</c:v>
                </c:pt>
                <c:pt idx="55">
                  <c:v>483.3333333333334</c:v>
                </c:pt>
                <c:pt idx="56">
                  <c:v>491.6666666666666</c:v>
                </c:pt>
                <c:pt idx="57">
                  <c:v>500.0</c:v>
                </c:pt>
                <c:pt idx="58">
                  <c:v>508.3333333333334</c:v>
                </c:pt>
                <c:pt idx="59">
                  <c:v>516.6666666666666</c:v>
                </c:pt>
                <c:pt idx="60">
                  <c:v>525.0</c:v>
                </c:pt>
                <c:pt idx="61">
                  <c:v>533.3333333333333</c:v>
                </c:pt>
                <c:pt idx="62">
                  <c:v>541.6666666666666</c:v>
                </c:pt>
                <c:pt idx="63">
                  <c:v>550.0</c:v>
                </c:pt>
                <c:pt idx="64">
                  <c:v>558.3333333333333</c:v>
                </c:pt>
                <c:pt idx="65">
                  <c:v>566.6666666666666</c:v>
                </c:pt>
                <c:pt idx="66">
                  <c:v>575.0</c:v>
                </c:pt>
                <c:pt idx="67">
                  <c:v>583.3333333333333</c:v>
                </c:pt>
                <c:pt idx="68">
                  <c:v>591.6666666666666</c:v>
                </c:pt>
                <c:pt idx="69">
                  <c:v>600.0</c:v>
                </c:pt>
                <c:pt idx="70">
                  <c:v>608.3333333333333</c:v>
                </c:pt>
                <c:pt idx="71">
                  <c:v>616.6666666666666</c:v>
                </c:pt>
                <c:pt idx="72">
                  <c:v>625.0</c:v>
                </c:pt>
                <c:pt idx="73">
                  <c:v>633.3333333333333</c:v>
                </c:pt>
                <c:pt idx="74">
                  <c:v>641.6666666666667</c:v>
                </c:pt>
                <c:pt idx="75">
                  <c:v>650.0</c:v>
                </c:pt>
                <c:pt idx="76">
                  <c:v>658.3333333333332</c:v>
                </c:pt>
                <c:pt idx="77">
                  <c:v>666.6666666666667</c:v>
                </c:pt>
                <c:pt idx="78">
                  <c:v>675.0</c:v>
                </c:pt>
                <c:pt idx="79">
                  <c:v>683.3333333333332</c:v>
                </c:pt>
                <c:pt idx="80">
                  <c:v>691.6666666666667</c:v>
                </c:pt>
                <c:pt idx="81">
                  <c:v>700.0</c:v>
                </c:pt>
                <c:pt idx="82">
                  <c:v>708.3333333333332</c:v>
                </c:pt>
                <c:pt idx="83">
                  <c:v>716.6666666666667</c:v>
                </c:pt>
                <c:pt idx="84">
                  <c:v>725.0</c:v>
                </c:pt>
                <c:pt idx="85">
                  <c:v>733.3333333333332</c:v>
                </c:pt>
                <c:pt idx="86">
                  <c:v>741.6666666666667</c:v>
                </c:pt>
                <c:pt idx="87">
                  <c:v>750.0</c:v>
                </c:pt>
                <c:pt idx="88">
                  <c:v>758.3333333333332</c:v>
                </c:pt>
                <c:pt idx="89">
                  <c:v>766.6666666666667</c:v>
                </c:pt>
                <c:pt idx="90">
                  <c:v>775.0</c:v>
                </c:pt>
                <c:pt idx="91">
                  <c:v>783.3333333333332</c:v>
                </c:pt>
                <c:pt idx="92">
                  <c:v>791.6666666666667</c:v>
                </c:pt>
              </c:numCache>
            </c:numRef>
          </c:xVal>
          <c:yVal>
            <c:numRef>
              <c:f>Sheet1!$E$7:$E$99</c:f>
              <c:numCache>
                <c:formatCode>General</c:formatCode>
                <c:ptCount val="93"/>
                <c:pt idx="0">
                  <c:v>0.000352126867047759</c:v>
                </c:pt>
                <c:pt idx="1">
                  <c:v>0.000370343167988198</c:v>
                </c:pt>
                <c:pt idx="2">
                  <c:v>0.000417491241010511</c:v>
                </c:pt>
                <c:pt idx="3">
                  <c:v>0.000705490134611838</c:v>
                </c:pt>
                <c:pt idx="4">
                  <c:v>0.00127654231974922</c:v>
                </c:pt>
                <c:pt idx="5">
                  <c:v>0.00203503282316061</c:v>
                </c:pt>
                <c:pt idx="6">
                  <c:v>0.00283696219804536</c:v>
                </c:pt>
                <c:pt idx="7">
                  <c:v>0.003443869998156</c:v>
                </c:pt>
                <c:pt idx="8">
                  <c:v>0.00362726940807671</c:v>
                </c:pt>
                <c:pt idx="9">
                  <c:v>0.0031916030794763</c:v>
                </c:pt>
                <c:pt idx="10">
                  <c:v>0.0027559367508759</c:v>
                </c:pt>
                <c:pt idx="11">
                  <c:v>0.00206849806380232</c:v>
                </c:pt>
                <c:pt idx="12">
                  <c:v>0.00140059450488659</c:v>
                </c:pt>
                <c:pt idx="13">
                  <c:v>0.000846192513368984</c:v>
                </c:pt>
                <c:pt idx="14">
                  <c:v>0.000487224230130924</c:v>
                </c:pt>
                <c:pt idx="15">
                  <c:v>0.000278684676378388</c:v>
                </c:pt>
                <c:pt idx="16">
                  <c:v>0.000146472247833303</c:v>
                </c:pt>
                <c:pt idx="17">
                  <c:v>7.93769131477042E-5</c:v>
                </c:pt>
                <c:pt idx="18">
                  <c:v>3.77514290982851E-5</c:v>
                </c:pt>
                <c:pt idx="19">
                  <c:v>1.74744606306472E-5</c:v>
                </c:pt>
                <c:pt idx="20">
                  <c:v>1.51665130001844E-5</c:v>
                </c:pt>
                <c:pt idx="21">
                  <c:v>1.63204868154158E-5</c:v>
                </c:pt>
                <c:pt idx="22">
                  <c:v>1.74744606306472E-5</c:v>
                </c:pt>
                <c:pt idx="23">
                  <c:v>9.23179052185137E-6</c:v>
                </c:pt>
                <c:pt idx="24">
                  <c:v>2.1925502489397E-5</c:v>
                </c:pt>
                <c:pt idx="25">
                  <c:v>1.30234187718975E-5</c:v>
                </c:pt>
                <c:pt idx="26">
                  <c:v>4.63238060114328E-5</c:v>
                </c:pt>
                <c:pt idx="27">
                  <c:v>3.03330260003688E-5</c:v>
                </c:pt>
                <c:pt idx="28">
                  <c:v>9.80877742946708E-6</c:v>
                </c:pt>
                <c:pt idx="29">
                  <c:v>1.07154711414346E-5</c:v>
                </c:pt>
                <c:pt idx="30">
                  <c:v>1.1951871657754E-5</c:v>
                </c:pt>
                <c:pt idx="31">
                  <c:v>1.26112852664577E-5</c:v>
                </c:pt>
                <c:pt idx="32">
                  <c:v>1.10451779457865E-5</c:v>
                </c:pt>
                <c:pt idx="33">
                  <c:v>1.38476857827771E-5</c:v>
                </c:pt>
                <c:pt idx="34">
                  <c:v>1.66501936197677E-5</c:v>
                </c:pt>
                <c:pt idx="35">
                  <c:v>1.50840862990964E-5</c:v>
                </c:pt>
                <c:pt idx="36">
                  <c:v>4.92911672505993E-5</c:v>
                </c:pt>
                <c:pt idx="37">
                  <c:v>5.39894892126129E-5</c:v>
                </c:pt>
                <c:pt idx="38">
                  <c:v>7.54204314954822E-5</c:v>
                </c:pt>
                <c:pt idx="39">
                  <c:v>9.05045177945786E-5</c:v>
                </c:pt>
                <c:pt idx="40">
                  <c:v>0.000128832933800479</c:v>
                </c:pt>
                <c:pt idx="41">
                  <c:v>0.000169716577540107</c:v>
                </c:pt>
                <c:pt idx="42">
                  <c:v>0.000224035773557072</c:v>
                </c:pt>
                <c:pt idx="43">
                  <c:v>0.000318249492900608</c:v>
                </c:pt>
                <c:pt idx="44">
                  <c:v>0.000459199151761018</c:v>
                </c:pt>
                <c:pt idx="45">
                  <c:v>0.000762694265166881</c:v>
                </c:pt>
                <c:pt idx="46">
                  <c:v>0.00106618937857275</c:v>
                </c:pt>
                <c:pt idx="47">
                  <c:v>0.00145722164853402</c:v>
                </c:pt>
                <c:pt idx="48">
                  <c:v>0.00186070035035958</c:v>
                </c:pt>
                <c:pt idx="49">
                  <c:v>0.00220277115987461</c:v>
                </c:pt>
                <c:pt idx="50">
                  <c:v>0.00243496717683939</c:v>
                </c:pt>
                <c:pt idx="51">
                  <c:v>0.00267400460999447</c:v>
                </c:pt>
                <c:pt idx="52">
                  <c:v>0.00289787553014936</c:v>
                </c:pt>
                <c:pt idx="53">
                  <c:v>0.0030790494191407</c:v>
                </c:pt>
                <c:pt idx="54">
                  <c:v>0.00329715047021943</c:v>
                </c:pt>
                <c:pt idx="55">
                  <c:v>0.00354665609441269</c:v>
                </c:pt>
                <c:pt idx="56">
                  <c:v>0.00400461884565738</c:v>
                </c:pt>
                <c:pt idx="57">
                  <c:v>0.00455992753088696</c:v>
                </c:pt>
                <c:pt idx="58">
                  <c:v>0.00511523621611654</c:v>
                </c:pt>
                <c:pt idx="59">
                  <c:v>0.00557880398303522</c:v>
                </c:pt>
                <c:pt idx="60">
                  <c:v>0.00602646339664392</c:v>
                </c:pt>
                <c:pt idx="61">
                  <c:v>0.00639977392587129</c:v>
                </c:pt>
                <c:pt idx="62">
                  <c:v>0.00664276784067859</c:v>
                </c:pt>
                <c:pt idx="63">
                  <c:v>0.00693867969758436</c:v>
                </c:pt>
                <c:pt idx="64">
                  <c:v>0.00722717315139222</c:v>
                </c:pt>
                <c:pt idx="65">
                  <c:v>0.00753619085377097</c:v>
                </c:pt>
                <c:pt idx="66">
                  <c:v>0.00763370164115803</c:v>
                </c:pt>
                <c:pt idx="67">
                  <c:v>0.00802959708648349</c:v>
                </c:pt>
                <c:pt idx="68">
                  <c:v>0.00835691351650378</c:v>
                </c:pt>
                <c:pt idx="69">
                  <c:v>0.0086466845841785</c:v>
                </c:pt>
                <c:pt idx="70">
                  <c:v>0.00893645565185322</c:v>
                </c:pt>
                <c:pt idx="71">
                  <c:v>0.00923459302968836</c:v>
                </c:pt>
                <c:pt idx="72">
                  <c:v>0.00959702323437211</c:v>
                </c:pt>
                <c:pt idx="73">
                  <c:v>0.00996588272174073</c:v>
                </c:pt>
                <c:pt idx="74">
                  <c:v>0.0103415836252996</c:v>
                </c:pt>
                <c:pt idx="75">
                  <c:v>0.0106917322515213</c:v>
                </c:pt>
                <c:pt idx="76">
                  <c:v>0.0110975189009773</c:v>
                </c:pt>
                <c:pt idx="77">
                  <c:v>0.0115878753457496</c:v>
                </c:pt>
                <c:pt idx="78">
                  <c:v>0.0120785614973262</c:v>
                </c:pt>
                <c:pt idx="79">
                  <c:v>0.0125580376175549</c:v>
                </c:pt>
                <c:pt idx="80">
                  <c:v>0.0130794689286373</c:v>
                </c:pt>
                <c:pt idx="81">
                  <c:v>0.0137137011801586</c:v>
                </c:pt>
                <c:pt idx="82">
                  <c:v>0.0143479334316799</c:v>
                </c:pt>
                <c:pt idx="83">
                  <c:v>0.0147122594504887</c:v>
                </c:pt>
                <c:pt idx="84">
                  <c:v>0.015469760833487</c:v>
                </c:pt>
                <c:pt idx="85">
                  <c:v>0.0154945712705145</c:v>
                </c:pt>
                <c:pt idx="86">
                  <c:v>0.0157598203946155</c:v>
                </c:pt>
                <c:pt idx="87">
                  <c:v>0.0159582214641342</c:v>
                </c:pt>
                <c:pt idx="88">
                  <c:v>0.016083592476489</c:v>
                </c:pt>
                <c:pt idx="89">
                  <c:v>0.0164254160059008</c:v>
                </c:pt>
                <c:pt idx="90">
                  <c:v>0.016271937488475</c:v>
                </c:pt>
                <c:pt idx="91">
                  <c:v>0.0166042819472617</c:v>
                </c:pt>
                <c:pt idx="92">
                  <c:v>0.0165981823713812</c:v>
                </c:pt>
              </c:numCache>
            </c:numRef>
          </c:yVal>
          <c:smooth val="1"/>
        </c:ser>
        <c:ser>
          <c:idx val="0"/>
          <c:order val="1"/>
          <c:tx>
            <c:v>7%</c:v>
          </c:tx>
          <c:xVal>
            <c:numRef>
              <c:f>Sheet3!$C$7:$C$30</c:f>
              <c:numCache>
                <c:formatCode>General</c:formatCode>
                <c:ptCount val="24"/>
                <c:pt idx="0">
                  <c:v>25.0</c:v>
                </c:pt>
                <c:pt idx="1">
                  <c:v>33.33333333333334</c:v>
                </c:pt>
                <c:pt idx="2">
                  <c:v>41.66666666666667</c:v>
                </c:pt>
                <c:pt idx="3">
                  <c:v>50.0</c:v>
                </c:pt>
                <c:pt idx="4">
                  <c:v>58.33333333333333</c:v>
                </c:pt>
                <c:pt idx="5">
                  <c:v>66.66666666666667</c:v>
                </c:pt>
                <c:pt idx="6">
                  <c:v>75.0</c:v>
                </c:pt>
                <c:pt idx="7">
                  <c:v>83.33333333333334</c:v>
                </c:pt>
                <c:pt idx="8">
                  <c:v>91.66666666666665</c:v>
                </c:pt>
                <c:pt idx="9">
                  <c:v>100.0</c:v>
                </c:pt>
                <c:pt idx="10">
                  <c:v>108.3333333333333</c:v>
                </c:pt>
                <c:pt idx="11">
                  <c:v>116.6666666666667</c:v>
                </c:pt>
                <c:pt idx="12">
                  <c:v>125.0</c:v>
                </c:pt>
                <c:pt idx="13">
                  <c:v>133.3333333333333</c:v>
                </c:pt>
                <c:pt idx="14">
                  <c:v>141.6666666666667</c:v>
                </c:pt>
                <c:pt idx="15">
                  <c:v>150.0</c:v>
                </c:pt>
                <c:pt idx="16">
                  <c:v>158.3333333333333</c:v>
                </c:pt>
                <c:pt idx="17">
                  <c:v>166.6666666666667</c:v>
                </c:pt>
                <c:pt idx="18">
                  <c:v>175.0</c:v>
                </c:pt>
                <c:pt idx="19">
                  <c:v>183.3333333333333</c:v>
                </c:pt>
                <c:pt idx="20">
                  <c:v>191.6666666666667</c:v>
                </c:pt>
                <c:pt idx="21">
                  <c:v>200.0</c:v>
                </c:pt>
                <c:pt idx="22">
                  <c:v>208.3333333333333</c:v>
                </c:pt>
                <c:pt idx="23">
                  <c:v>216.6666666666667</c:v>
                </c:pt>
              </c:numCache>
            </c:numRef>
          </c:xVal>
          <c:yVal>
            <c:numRef>
              <c:f>Sheet3!$E$7:$E$30</c:f>
              <c:numCache>
                <c:formatCode>General</c:formatCode>
                <c:ptCount val="24"/>
                <c:pt idx="0">
                  <c:v>0.000416172413793103</c:v>
                </c:pt>
                <c:pt idx="1">
                  <c:v>0.00045952885856537</c:v>
                </c:pt>
                <c:pt idx="2">
                  <c:v>0.000780168725797529</c:v>
                </c:pt>
                <c:pt idx="3">
                  <c:v>0.00146175511709386</c:v>
                </c:pt>
                <c:pt idx="4">
                  <c:v>0.00248664871842154</c:v>
                </c:pt>
                <c:pt idx="5">
                  <c:v>0.00349274903190116</c:v>
                </c:pt>
                <c:pt idx="6">
                  <c:v>0.00432542356629172</c:v>
                </c:pt>
                <c:pt idx="7">
                  <c:v>0.00481487331735202</c:v>
                </c:pt>
                <c:pt idx="8">
                  <c:v>0.00488402931956481</c:v>
                </c:pt>
                <c:pt idx="9">
                  <c:v>0.00433535598377282</c:v>
                </c:pt>
                <c:pt idx="10">
                  <c:v>0.00378668264798082</c:v>
                </c:pt>
                <c:pt idx="11">
                  <c:v>0.00293752277337267</c:v>
                </c:pt>
                <c:pt idx="12">
                  <c:v>0.00214630886962936</c:v>
                </c:pt>
                <c:pt idx="13">
                  <c:v>0.00138814807302231</c:v>
                </c:pt>
                <c:pt idx="14">
                  <c:v>0.000848335607597271</c:v>
                </c:pt>
                <c:pt idx="15">
                  <c:v>0.000478651853217776</c:v>
                </c:pt>
                <c:pt idx="16">
                  <c:v>0.000277365849160981</c:v>
                </c:pt>
                <c:pt idx="17">
                  <c:v>0.000146719527936566</c:v>
                </c:pt>
                <c:pt idx="18">
                  <c:v>7.19585100497879E-5</c:v>
                </c:pt>
                <c:pt idx="19">
                  <c:v>3.34652406417112E-5</c:v>
                </c:pt>
                <c:pt idx="20">
                  <c:v>1.90405679513185E-5</c:v>
                </c:pt>
                <c:pt idx="21">
                  <c:v>1.46719527936566E-5</c:v>
                </c:pt>
                <c:pt idx="22">
                  <c:v>1.03033376359948E-5</c:v>
                </c:pt>
                <c:pt idx="23">
                  <c:v>1.09627512446985E-5</c:v>
                </c:pt>
              </c:numCache>
            </c:numRef>
          </c:yVal>
          <c:smooth val="1"/>
        </c:ser>
        <c:axId val="600443768"/>
        <c:axId val="600441128"/>
      </c:scatterChart>
      <c:valAx>
        <c:axId val="600443768"/>
        <c:scaling>
          <c:orientation val="minMax"/>
          <c:max val="800.0"/>
          <c:min val="0.0"/>
        </c:scaling>
        <c:axPos val="b"/>
        <c:numFmt formatCode="General" sourceLinked="1"/>
        <c:tickLblPos val="nextTo"/>
        <c:txPr>
          <a:bodyPr/>
          <a:lstStyle/>
          <a:p>
            <a:pPr>
              <a:defRPr lang="ko-KR"/>
            </a:pPr>
            <a:endParaRPr lang="en-US"/>
          </a:p>
        </c:txPr>
        <c:crossAx val="600441128"/>
        <c:crosses val="autoZero"/>
        <c:crossBetween val="midCat"/>
      </c:valAx>
      <c:valAx>
        <c:axId val="600441128"/>
        <c:scaling>
          <c:orientation val="minMax"/>
        </c:scaling>
        <c:axPos val="l"/>
        <c:numFmt formatCode="General" sourceLinked="1"/>
        <c:tickLblPos val="nextTo"/>
        <c:txPr>
          <a:bodyPr/>
          <a:lstStyle/>
          <a:p>
            <a:pPr>
              <a:defRPr lang="ko-KR"/>
            </a:pPr>
            <a:endParaRPr lang="en-US"/>
          </a:p>
        </c:txPr>
        <c:crossAx val="600443768"/>
        <c:crosses val="autoZero"/>
        <c:crossBetween val="midCat"/>
      </c:valAx>
    </c:plotArea>
    <c:plotVisOnly val="1"/>
    <c:dispBlanksAs val="gap"/>
  </c:chart>
  <c:printSettings>
    <c:headerFooter/>
    <c:pageMargins b="0.750000000000011" l="0.700000000000001" r="0.700000000000001" t="0.750000000000011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"/>
  <c:chart>
    <c:plotArea>
      <c:layout>
        <c:manualLayout>
          <c:layoutTarget val="inner"/>
          <c:xMode val="edge"/>
          <c:yMode val="edge"/>
          <c:x val="0.161919072615926"/>
          <c:y val="0.0745487022455526"/>
          <c:w val="0.7864072615923"/>
          <c:h val="0.798225065616798"/>
        </c:manualLayout>
      </c:layout>
      <c:scatterChart>
        <c:scatterStyle val="smoothMarker"/>
        <c:ser>
          <c:idx val="1"/>
          <c:order val="0"/>
          <c:marker>
            <c:symbol val="square"/>
            <c:size val="5"/>
            <c:spPr>
              <a:ln w="3175">
                <a:noFill/>
              </a:ln>
            </c:spPr>
          </c:marker>
          <c:xVal>
            <c:numRef>
              <c:f>Methane!$C$7:$C$99</c:f>
              <c:numCache>
                <c:formatCode>General</c:formatCode>
                <c:ptCount val="93"/>
                <c:pt idx="0">
                  <c:v>25.0</c:v>
                </c:pt>
                <c:pt idx="1">
                  <c:v>33.33333333333334</c:v>
                </c:pt>
                <c:pt idx="2">
                  <c:v>41.66666666666667</c:v>
                </c:pt>
                <c:pt idx="3">
                  <c:v>50.0</c:v>
                </c:pt>
                <c:pt idx="4">
                  <c:v>58.33333333333333</c:v>
                </c:pt>
                <c:pt idx="5">
                  <c:v>66.66666666666667</c:v>
                </c:pt>
                <c:pt idx="6">
                  <c:v>75.0</c:v>
                </c:pt>
                <c:pt idx="7">
                  <c:v>83.33333333333334</c:v>
                </c:pt>
                <c:pt idx="8">
                  <c:v>91.66666666666665</c:v>
                </c:pt>
                <c:pt idx="9">
                  <c:v>100.0</c:v>
                </c:pt>
                <c:pt idx="10">
                  <c:v>108.3333333333333</c:v>
                </c:pt>
                <c:pt idx="11">
                  <c:v>116.6666666666667</c:v>
                </c:pt>
                <c:pt idx="12">
                  <c:v>125.0</c:v>
                </c:pt>
                <c:pt idx="13">
                  <c:v>133.3333333333333</c:v>
                </c:pt>
                <c:pt idx="14">
                  <c:v>141.6666666666667</c:v>
                </c:pt>
                <c:pt idx="15">
                  <c:v>150.0</c:v>
                </c:pt>
                <c:pt idx="16">
                  <c:v>158.3333333333333</c:v>
                </c:pt>
                <c:pt idx="17">
                  <c:v>166.6666666666667</c:v>
                </c:pt>
                <c:pt idx="18">
                  <c:v>175.0</c:v>
                </c:pt>
                <c:pt idx="19">
                  <c:v>183.3333333333333</c:v>
                </c:pt>
                <c:pt idx="20">
                  <c:v>191.6666666666667</c:v>
                </c:pt>
                <c:pt idx="21">
                  <c:v>200.0</c:v>
                </c:pt>
                <c:pt idx="22">
                  <c:v>208.3333333333333</c:v>
                </c:pt>
                <c:pt idx="23">
                  <c:v>216.6666666666667</c:v>
                </c:pt>
                <c:pt idx="24">
                  <c:v>225.0</c:v>
                </c:pt>
                <c:pt idx="25">
                  <c:v>233.3333333333333</c:v>
                </c:pt>
                <c:pt idx="26">
                  <c:v>241.6666666666667</c:v>
                </c:pt>
                <c:pt idx="27">
                  <c:v>250.0</c:v>
                </c:pt>
                <c:pt idx="28">
                  <c:v>258.3333333333333</c:v>
                </c:pt>
                <c:pt idx="29">
                  <c:v>266.6666666666666</c:v>
                </c:pt>
                <c:pt idx="30">
                  <c:v>275.0</c:v>
                </c:pt>
                <c:pt idx="31">
                  <c:v>283.3333333333333</c:v>
                </c:pt>
                <c:pt idx="32">
                  <c:v>291.6666666666666</c:v>
                </c:pt>
                <c:pt idx="33">
                  <c:v>300.0</c:v>
                </c:pt>
                <c:pt idx="34">
                  <c:v>308.3333333333333</c:v>
                </c:pt>
                <c:pt idx="35">
                  <c:v>316.6666666666666</c:v>
                </c:pt>
                <c:pt idx="36">
                  <c:v>325.0</c:v>
                </c:pt>
                <c:pt idx="37">
                  <c:v>333.3333333333334</c:v>
                </c:pt>
                <c:pt idx="38">
                  <c:v>341.6666666666666</c:v>
                </c:pt>
                <c:pt idx="39">
                  <c:v>350.0</c:v>
                </c:pt>
                <c:pt idx="40">
                  <c:v>358.3333333333334</c:v>
                </c:pt>
                <c:pt idx="41">
                  <c:v>366.6666666666666</c:v>
                </c:pt>
                <c:pt idx="42">
                  <c:v>375.0</c:v>
                </c:pt>
                <c:pt idx="43">
                  <c:v>383.3333333333334</c:v>
                </c:pt>
                <c:pt idx="44">
                  <c:v>391.6666666666666</c:v>
                </c:pt>
                <c:pt idx="45">
                  <c:v>400.0</c:v>
                </c:pt>
                <c:pt idx="46">
                  <c:v>408.3333333333334</c:v>
                </c:pt>
                <c:pt idx="47">
                  <c:v>416.6666666666666</c:v>
                </c:pt>
                <c:pt idx="48">
                  <c:v>425.0</c:v>
                </c:pt>
                <c:pt idx="49">
                  <c:v>433.3333333333334</c:v>
                </c:pt>
                <c:pt idx="50">
                  <c:v>441.6666666666666</c:v>
                </c:pt>
                <c:pt idx="51">
                  <c:v>450.0</c:v>
                </c:pt>
                <c:pt idx="52">
                  <c:v>458.3333333333334</c:v>
                </c:pt>
                <c:pt idx="53">
                  <c:v>466.6666666666666</c:v>
                </c:pt>
                <c:pt idx="54">
                  <c:v>475.0</c:v>
                </c:pt>
                <c:pt idx="55">
                  <c:v>483.3333333333334</c:v>
                </c:pt>
                <c:pt idx="56">
                  <c:v>491.6666666666666</c:v>
                </c:pt>
                <c:pt idx="57">
                  <c:v>500.0</c:v>
                </c:pt>
                <c:pt idx="58">
                  <c:v>508.3333333333334</c:v>
                </c:pt>
                <c:pt idx="59">
                  <c:v>516.6666666666666</c:v>
                </c:pt>
                <c:pt idx="60">
                  <c:v>525.0</c:v>
                </c:pt>
                <c:pt idx="61">
                  <c:v>533.3333333333333</c:v>
                </c:pt>
                <c:pt idx="62">
                  <c:v>541.6666666666666</c:v>
                </c:pt>
                <c:pt idx="63">
                  <c:v>550.0</c:v>
                </c:pt>
                <c:pt idx="64">
                  <c:v>558.3333333333333</c:v>
                </c:pt>
                <c:pt idx="65">
                  <c:v>566.6666666666666</c:v>
                </c:pt>
                <c:pt idx="66">
                  <c:v>575.0</c:v>
                </c:pt>
                <c:pt idx="67">
                  <c:v>583.3333333333333</c:v>
                </c:pt>
                <c:pt idx="68">
                  <c:v>591.6666666666666</c:v>
                </c:pt>
                <c:pt idx="69">
                  <c:v>600.0</c:v>
                </c:pt>
                <c:pt idx="70">
                  <c:v>608.3333333333333</c:v>
                </c:pt>
                <c:pt idx="71">
                  <c:v>616.6666666666666</c:v>
                </c:pt>
                <c:pt idx="72">
                  <c:v>625.0</c:v>
                </c:pt>
                <c:pt idx="73">
                  <c:v>633.3333333333333</c:v>
                </c:pt>
                <c:pt idx="74">
                  <c:v>641.6666666666667</c:v>
                </c:pt>
                <c:pt idx="75">
                  <c:v>650.0</c:v>
                </c:pt>
                <c:pt idx="76">
                  <c:v>658.3333333333332</c:v>
                </c:pt>
                <c:pt idx="77">
                  <c:v>666.6666666666667</c:v>
                </c:pt>
                <c:pt idx="78">
                  <c:v>675.0</c:v>
                </c:pt>
                <c:pt idx="79">
                  <c:v>683.3333333333332</c:v>
                </c:pt>
                <c:pt idx="80">
                  <c:v>691.6666666666667</c:v>
                </c:pt>
                <c:pt idx="81">
                  <c:v>700.0</c:v>
                </c:pt>
                <c:pt idx="82">
                  <c:v>708.3333333333332</c:v>
                </c:pt>
                <c:pt idx="83">
                  <c:v>716.6666666666667</c:v>
                </c:pt>
                <c:pt idx="84">
                  <c:v>725.0</c:v>
                </c:pt>
                <c:pt idx="85">
                  <c:v>733.3333333333332</c:v>
                </c:pt>
                <c:pt idx="86">
                  <c:v>741.6666666666667</c:v>
                </c:pt>
                <c:pt idx="87">
                  <c:v>750.0</c:v>
                </c:pt>
                <c:pt idx="88">
                  <c:v>758.3333333333332</c:v>
                </c:pt>
                <c:pt idx="89">
                  <c:v>766.6666666666667</c:v>
                </c:pt>
                <c:pt idx="90">
                  <c:v>775.0</c:v>
                </c:pt>
                <c:pt idx="91">
                  <c:v>783.3333333333332</c:v>
                </c:pt>
                <c:pt idx="92">
                  <c:v>791.6666666666667</c:v>
                </c:pt>
              </c:numCache>
            </c:numRef>
          </c:xVal>
          <c:yVal>
            <c:numRef>
              <c:f>Methane!$E$7:$E$99</c:f>
              <c:numCache>
                <c:formatCode>General</c:formatCode>
                <c:ptCount val="93"/>
                <c:pt idx="0">
                  <c:v>0.0</c:v>
                </c:pt>
                <c:pt idx="1">
                  <c:v>2.24200626959248E-5</c:v>
                </c:pt>
                <c:pt idx="2">
                  <c:v>1.71447538262954E-5</c:v>
                </c:pt>
                <c:pt idx="3">
                  <c:v>2.34091831089803E-5</c:v>
                </c:pt>
                <c:pt idx="4">
                  <c:v>1.71447538262954E-5</c:v>
                </c:pt>
                <c:pt idx="5">
                  <c:v>3.05803061036327E-5</c:v>
                </c:pt>
                <c:pt idx="6">
                  <c:v>2.86020652775217E-5</c:v>
                </c:pt>
                <c:pt idx="7">
                  <c:v>4.47576986907616E-5</c:v>
                </c:pt>
                <c:pt idx="8">
                  <c:v>0.000205160059007929</c:v>
                </c:pt>
                <c:pt idx="9">
                  <c:v>0.000108143831827402</c:v>
                </c:pt>
                <c:pt idx="10">
                  <c:v>1.11276046468744E-5</c:v>
                </c:pt>
                <c:pt idx="11">
                  <c:v>2.62116909459709E-5</c:v>
                </c:pt>
                <c:pt idx="12">
                  <c:v>0.0</c:v>
                </c:pt>
                <c:pt idx="13">
                  <c:v>2.46455836252996E-5</c:v>
                </c:pt>
                <c:pt idx="14">
                  <c:v>0.0</c:v>
                </c:pt>
                <c:pt idx="15">
                  <c:v>2.29146229024525E-5</c:v>
                </c:pt>
                <c:pt idx="16">
                  <c:v>1.04681910381708E-5</c:v>
                </c:pt>
                <c:pt idx="17">
                  <c:v>2.2007929190485E-5</c:v>
                </c:pt>
                <c:pt idx="18">
                  <c:v>2.62941176470588E-5</c:v>
                </c:pt>
                <c:pt idx="19">
                  <c:v>3.30531071362714E-5</c:v>
                </c:pt>
                <c:pt idx="20">
                  <c:v>3.01681725981929E-5</c:v>
                </c:pt>
                <c:pt idx="21">
                  <c:v>4.1831550802139E-5</c:v>
                </c:pt>
                <c:pt idx="22">
                  <c:v>5.34949290060852E-5</c:v>
                </c:pt>
                <c:pt idx="23">
                  <c:v>6.5776507468191E-5</c:v>
                </c:pt>
                <c:pt idx="24">
                  <c:v>7.04748294302047E-5</c:v>
                </c:pt>
                <c:pt idx="25">
                  <c:v>0.000128915360501567</c:v>
                </c:pt>
                <c:pt idx="26">
                  <c:v>8.49819288216854E-5</c:v>
                </c:pt>
                <c:pt idx="27">
                  <c:v>7.51731513922183E-5</c:v>
                </c:pt>
                <c:pt idx="28">
                  <c:v>9.24003319196017E-5</c:v>
                </c:pt>
                <c:pt idx="29">
                  <c:v>0.000116881062142725</c:v>
                </c:pt>
                <c:pt idx="30">
                  <c:v>0.000104764337082795</c:v>
                </c:pt>
                <c:pt idx="31">
                  <c:v>0.00011506767471879</c:v>
                </c:pt>
                <c:pt idx="32">
                  <c:v>0.000108061405126314</c:v>
                </c:pt>
                <c:pt idx="33">
                  <c:v>0.000116839848792181</c:v>
                </c:pt>
                <c:pt idx="34">
                  <c:v>0.000125618292458049</c:v>
                </c:pt>
                <c:pt idx="35">
                  <c:v>0.000105588604093675</c:v>
                </c:pt>
                <c:pt idx="36">
                  <c:v>0.000129245067305919</c:v>
                </c:pt>
                <c:pt idx="37">
                  <c:v>0.000138971418034298</c:v>
                </c:pt>
                <c:pt idx="38">
                  <c:v>0.000147955928452886</c:v>
                </c:pt>
                <c:pt idx="39">
                  <c:v>0.000170870551355338</c:v>
                </c:pt>
                <c:pt idx="40">
                  <c:v>0.000250906878111746</c:v>
                </c:pt>
                <c:pt idx="41">
                  <c:v>0.000292367508758989</c:v>
                </c:pt>
                <c:pt idx="42">
                  <c:v>0.000491592845288585</c:v>
                </c:pt>
                <c:pt idx="43">
                  <c:v>0.000895895814125023</c:v>
                </c:pt>
                <c:pt idx="44">
                  <c:v>0.0017154645030426</c:v>
                </c:pt>
                <c:pt idx="45">
                  <c:v>0.00331499585100498</c:v>
                </c:pt>
                <c:pt idx="46">
                  <c:v>0.00491452719896736</c:v>
                </c:pt>
                <c:pt idx="47">
                  <c:v>0.00693686631016042</c:v>
                </c:pt>
                <c:pt idx="48">
                  <c:v>0.00921629430204683</c:v>
                </c:pt>
                <c:pt idx="49">
                  <c:v>0.0117097844366587</c:v>
                </c:pt>
                <c:pt idx="50">
                  <c:v>0.0140844976950028</c:v>
                </c:pt>
                <c:pt idx="51">
                  <c:v>0.0161785480361424</c:v>
                </c:pt>
                <c:pt idx="52">
                  <c:v>0.0181460733911119</c:v>
                </c:pt>
                <c:pt idx="53">
                  <c:v>0.0201227481099023</c:v>
                </c:pt>
                <c:pt idx="54">
                  <c:v>0.0222303988567214</c:v>
                </c:pt>
                <c:pt idx="55">
                  <c:v>0.0243824775954269</c:v>
                </c:pt>
                <c:pt idx="56">
                  <c:v>0.0268903924027291</c:v>
                </c:pt>
                <c:pt idx="57">
                  <c:v>0.0308059904112115</c:v>
                </c:pt>
                <c:pt idx="58">
                  <c:v>0.0347215884196939</c:v>
                </c:pt>
                <c:pt idx="59">
                  <c:v>0.0423697971602434</c:v>
                </c:pt>
                <c:pt idx="60">
                  <c:v>0.0476104868154158</c:v>
                </c:pt>
                <c:pt idx="61">
                  <c:v>0.0484247801954638</c:v>
                </c:pt>
                <c:pt idx="62">
                  <c:v>0.0459626946339664</c:v>
                </c:pt>
                <c:pt idx="63">
                  <c:v>0.0437999004241195</c:v>
                </c:pt>
                <c:pt idx="64">
                  <c:v>0.0432488779273465</c:v>
                </c:pt>
                <c:pt idx="65">
                  <c:v>0.0434754689286373</c:v>
                </c:pt>
                <c:pt idx="66">
                  <c:v>0.0439467023787571</c:v>
                </c:pt>
                <c:pt idx="67">
                  <c:v>0.0443041045546745</c:v>
                </c:pt>
                <c:pt idx="68">
                  <c:v>0.0444795910012908</c:v>
                </c:pt>
                <c:pt idx="69">
                  <c:v>0.0455189504886594</c:v>
                </c:pt>
                <c:pt idx="70">
                  <c:v>0.046558309976028</c:v>
                </c:pt>
                <c:pt idx="71">
                  <c:v>0.0482772364005163</c:v>
                </c:pt>
                <c:pt idx="72">
                  <c:v>0.050167115803061</c:v>
                </c:pt>
                <c:pt idx="73">
                  <c:v>0.0515380366955559</c:v>
                </c:pt>
                <c:pt idx="74">
                  <c:v>0.0519997910750507</c:v>
                </c:pt>
                <c:pt idx="75">
                  <c:v>0.0512361901161718</c:v>
                </c:pt>
                <c:pt idx="76">
                  <c:v>0.0500321008666789</c:v>
                </c:pt>
                <c:pt idx="77">
                  <c:v>0.0482185485893417</c:v>
                </c:pt>
                <c:pt idx="78">
                  <c:v>0.0463535620505255</c:v>
                </c:pt>
                <c:pt idx="79">
                  <c:v>0.044035640789231</c:v>
                </c:pt>
                <c:pt idx="80">
                  <c:v>0.0430430584547298</c:v>
                </c:pt>
                <c:pt idx="81">
                  <c:v>0.0442775219435737</c:v>
                </c:pt>
                <c:pt idx="82">
                  <c:v>0.0455119854324175</c:v>
                </c:pt>
                <c:pt idx="83">
                  <c:v>0.0524763822607413</c:v>
                </c:pt>
                <c:pt idx="84">
                  <c:v>0.061181878296146</c:v>
                </c:pt>
                <c:pt idx="85">
                  <c:v>0.0687352139037433</c:v>
                </c:pt>
                <c:pt idx="86">
                  <c:v>0.0719334523326572</c:v>
                </c:pt>
                <c:pt idx="87">
                  <c:v>0.0739235626037249</c:v>
                </c:pt>
                <c:pt idx="88">
                  <c:v>0.0755251134058639</c:v>
                </c:pt>
                <c:pt idx="89">
                  <c:v>0.0768407259819288</c:v>
                </c:pt>
                <c:pt idx="90">
                  <c:v>0.078410542504149</c:v>
                </c:pt>
                <c:pt idx="91">
                  <c:v>0.0800041803429836</c:v>
                </c:pt>
                <c:pt idx="92">
                  <c:v>0.0812920151207818</c:v>
                </c:pt>
              </c:numCache>
            </c:numRef>
          </c:yVal>
          <c:smooth val="1"/>
        </c:ser>
        <c:axId val="561451624"/>
        <c:axId val="561635416"/>
      </c:scatterChart>
      <c:valAx>
        <c:axId val="561451624"/>
        <c:scaling>
          <c:orientation val="minMax"/>
          <c:max val="800.0"/>
          <c:min val="0.0"/>
        </c:scaling>
        <c:axPos val="b"/>
        <c:numFmt formatCode="General" sourceLinked="1"/>
        <c:tickLblPos val="nextTo"/>
        <c:txPr>
          <a:bodyPr/>
          <a:lstStyle/>
          <a:p>
            <a:pPr>
              <a:defRPr lang="ko-KR"/>
            </a:pPr>
            <a:endParaRPr lang="en-US"/>
          </a:p>
        </c:txPr>
        <c:crossAx val="561635416"/>
        <c:crosses val="autoZero"/>
        <c:crossBetween val="midCat"/>
      </c:valAx>
      <c:valAx>
        <c:axId val="561635416"/>
        <c:scaling>
          <c:orientation val="minMax"/>
        </c:scaling>
        <c:axPos val="l"/>
        <c:numFmt formatCode="General" sourceLinked="1"/>
        <c:tickLblPos val="nextTo"/>
        <c:txPr>
          <a:bodyPr/>
          <a:lstStyle/>
          <a:p>
            <a:pPr>
              <a:defRPr lang="ko-KR"/>
            </a:pPr>
            <a:endParaRPr lang="en-US"/>
          </a:p>
        </c:txPr>
        <c:crossAx val="561451624"/>
        <c:crosses val="autoZero"/>
        <c:crossBetween val="midCat"/>
      </c:valAx>
    </c:plotArea>
    <c:plotVisOnly val="1"/>
    <c:dispBlanksAs val="gap"/>
  </c:chart>
  <c:printSettings>
    <c:headerFooter/>
    <c:pageMargins b="0.750000000000011" l="0.700000000000001" r="0.700000000000001" t="0.750000000000011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392206</xdr:colOff>
      <xdr:row>8</xdr:row>
      <xdr:rowOff>0</xdr:rowOff>
    </xdr:from>
    <xdr:to>
      <xdr:col>22</xdr:col>
      <xdr:colOff>44822</xdr:colOff>
      <xdr:row>30</xdr:row>
      <xdr:rowOff>112059</xdr:rowOff>
    </xdr:to>
    <xdr:graphicFrame macro="">
      <xdr:nvGraphicFramePr>
        <xdr:cNvPr id="7" name="차트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392206</xdr:colOff>
      <xdr:row>8</xdr:row>
      <xdr:rowOff>0</xdr:rowOff>
    </xdr:from>
    <xdr:to>
      <xdr:col>22</xdr:col>
      <xdr:colOff>44822</xdr:colOff>
      <xdr:row>30</xdr:row>
      <xdr:rowOff>112059</xdr:rowOff>
    </xdr:to>
    <xdr:graphicFrame macro="">
      <xdr:nvGraphicFramePr>
        <xdr:cNvPr id="2" name="차트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Z204"/>
  <sheetViews>
    <sheetView tabSelected="1" zoomScale="85" zoomScaleNormal="85" zoomScalePageLayoutView="85" workbookViewId="0">
      <selection activeCell="B1" sqref="B1:F1048576"/>
    </sheetView>
  </sheetViews>
  <sheetFormatPr baseColWidth="10" defaultColWidth="8.625" defaultRowHeight="15"/>
  <cols>
    <col min="4" max="4" width="15.5" customWidth="1"/>
    <col min="5" max="5" width="13.125" bestFit="1" customWidth="1"/>
    <col min="7" max="7" width="8.125" customWidth="1"/>
    <col min="9" max="9" width="7" style="8" customWidth="1"/>
    <col min="10" max="10" width="14.375" customWidth="1"/>
    <col min="11" max="11" width="19.875" customWidth="1"/>
    <col min="12" max="12" width="9.25" bestFit="1" customWidth="1"/>
  </cols>
  <sheetData>
    <row r="1" spans="2:24">
      <c r="B1" t="s">
        <v>4</v>
      </c>
      <c r="C1" t="s">
        <v>0</v>
      </c>
      <c r="D1" t="s">
        <v>1</v>
      </c>
      <c r="E1" t="s">
        <v>19</v>
      </c>
      <c r="F1" t="s">
        <v>18</v>
      </c>
      <c r="H1" t="s">
        <v>20</v>
      </c>
      <c r="J1" t="s">
        <v>21</v>
      </c>
    </row>
    <row r="2" spans="2:24">
      <c r="B2">
        <v>10.199999999999999</v>
      </c>
      <c r="C2" s="7">
        <v>561</v>
      </c>
      <c r="D2" s="6">
        <v>19.72</v>
      </c>
      <c r="G2" s="10"/>
      <c r="L2" s="1"/>
      <c r="X2" s="4"/>
    </row>
    <row r="3" spans="2:24">
      <c r="C3" t="s">
        <v>2</v>
      </c>
      <c r="D3" t="s">
        <v>16</v>
      </c>
      <c r="E3" t="s">
        <v>17</v>
      </c>
      <c r="F3" t="s">
        <v>3</v>
      </c>
      <c r="J3" s="2"/>
      <c r="K3" s="2" t="s">
        <v>6</v>
      </c>
      <c r="L3" s="2"/>
      <c r="M3" s="2"/>
    </row>
    <row r="4" spans="2:24">
      <c r="B4">
        <v>0</v>
      </c>
      <c r="C4">
        <f>B4*100/60*5</f>
        <v>0</v>
      </c>
      <c r="D4">
        <v>324.89999999999998</v>
      </c>
      <c r="E4">
        <f>$B$2*10^(-6)*Sheet1!D4/$C$2*7.45*10^(-6)*10^6/$D$2*2*60</f>
        <v>2.6780435183477774E-4</v>
      </c>
      <c r="F4">
        <f>E4*5</f>
        <v>1.3390217591738888E-3</v>
      </c>
      <c r="H4">
        <f>SUM(F4:F203)</f>
        <v>2.268409396551724</v>
      </c>
      <c r="J4" s="2"/>
      <c r="K4" s="2" t="s">
        <v>7</v>
      </c>
      <c r="L4" s="2" t="s">
        <v>8</v>
      </c>
      <c r="M4" s="2" t="s">
        <v>9</v>
      </c>
    </row>
    <row r="5" spans="2:24">
      <c r="B5">
        <v>1</v>
      </c>
      <c r="C5">
        <f t="shared" ref="C5:C68" si="0">B5*100/60*5</f>
        <v>8.3333333333333339</v>
      </c>
      <c r="D5">
        <v>360.7</v>
      </c>
      <c r="E5">
        <f>$B$2*10^(-6)*Sheet1!D5/$C$2*7.45*10^(-6)*10^6/$D$2*2*60</f>
        <v>2.9731311082426692E-4</v>
      </c>
      <c r="F5">
        <f t="shared" ref="F5:F68" si="1">E5*5</f>
        <v>1.4865655541213346E-3</v>
      </c>
      <c r="H5">
        <f>SUM(F7:F30)</f>
        <v>0.13216565139221831</v>
      </c>
      <c r="J5" s="2" t="s">
        <v>10</v>
      </c>
      <c r="K5" s="3">
        <v>7.4499999999999998E-6</v>
      </c>
      <c r="L5" s="2" t="s">
        <v>11</v>
      </c>
      <c r="M5" s="2">
        <v>31660.799999999999</v>
      </c>
    </row>
    <row r="6" spans="2:24">
      <c r="B6">
        <v>2</v>
      </c>
      <c r="C6">
        <f t="shared" si="0"/>
        <v>16.666666666666668</v>
      </c>
      <c r="D6">
        <v>384.4</v>
      </c>
      <c r="E6">
        <f>$B$2*10^(-6)*Sheet1!D6/$C$2*7.45*10^(-6)*10^6/$D$2*2*60</f>
        <v>3.1684823898211318E-4</v>
      </c>
      <c r="F6">
        <f t="shared" si="1"/>
        <v>1.5842411949105659E-3</v>
      </c>
      <c r="J6" s="2" t="s">
        <v>12</v>
      </c>
      <c r="K6" s="2">
        <v>1</v>
      </c>
      <c r="L6" s="3">
        <v>1.0200000000000001E-5</v>
      </c>
      <c r="M6" s="2">
        <v>2660</v>
      </c>
      <c r="P6" s="4">
        <f>K5/L6</f>
        <v>0.73039215686274506</v>
      </c>
    </row>
    <row r="7" spans="2:24">
      <c r="B7">
        <v>3</v>
      </c>
      <c r="C7">
        <f t="shared" si="0"/>
        <v>25</v>
      </c>
      <c r="D7">
        <v>427.2</v>
      </c>
      <c r="E7">
        <f>$B$2*10^(-6)*Sheet1!D7/$C$2*7.45*10^(-6)*10^6/$D$2*2*60</f>
        <v>3.5212686704775957E-4</v>
      </c>
      <c r="F7">
        <f t="shared" si="1"/>
        <v>1.7606343352387977E-3</v>
      </c>
      <c r="J7" s="2"/>
      <c r="K7" s="2"/>
      <c r="L7" s="2"/>
      <c r="M7" s="2"/>
      <c r="O7" s="1"/>
    </row>
    <row r="8" spans="2:24">
      <c r="B8">
        <v>4</v>
      </c>
      <c r="C8">
        <f t="shared" si="0"/>
        <v>33.333333333333336</v>
      </c>
      <c r="D8">
        <v>449.3</v>
      </c>
      <c r="E8">
        <f>$B$2*10^(-6)*Sheet1!D8/$C$2*7.45*10^(-6)*10^6/$D$2*2*60</f>
        <v>3.7034316798819841E-4</v>
      </c>
      <c r="F8">
        <f t="shared" si="1"/>
        <v>1.8517158399409921E-3</v>
      </c>
      <c r="J8" s="2"/>
      <c r="K8" s="2" t="s">
        <v>13</v>
      </c>
      <c r="L8" s="3">
        <f>L6*K5*M5/M6</f>
        <v>9.04475260150376E-10</v>
      </c>
      <c r="M8" s="2"/>
      <c r="O8">
        <f>M6/M5</f>
        <v>8.4015564988882158E-2</v>
      </c>
    </row>
    <row r="9" spans="2:24">
      <c r="B9">
        <v>5</v>
      </c>
      <c r="C9">
        <f t="shared" si="0"/>
        <v>41.666666666666671</v>
      </c>
      <c r="D9">
        <v>506.5</v>
      </c>
      <c r="E9">
        <f>$B$2*10^(-6)*Sheet1!D9/$C$2*7.45*10^(-6)*10^6/$D$2*2*60</f>
        <v>4.1749124101051084E-4</v>
      </c>
      <c r="F9">
        <f t="shared" si="1"/>
        <v>2.0874562050525541E-3</v>
      </c>
      <c r="J9" s="2"/>
      <c r="K9" s="2" t="s">
        <v>14</v>
      </c>
      <c r="L9" s="3">
        <f>L8*2</f>
        <v>1.808950520300752E-9</v>
      </c>
      <c r="M9" s="2"/>
      <c r="O9" s="4">
        <f>O8*L6</f>
        <v>8.569587628865981E-7</v>
      </c>
      <c r="W9" s="4"/>
    </row>
    <row r="10" spans="2:24">
      <c r="B10">
        <v>6</v>
      </c>
      <c r="C10">
        <f t="shared" si="0"/>
        <v>50</v>
      </c>
      <c r="D10">
        <v>855.9</v>
      </c>
      <c r="E10">
        <f>$B$2*10^(-6)*Sheet1!D10/$C$2*7.45*10^(-6)*10^6/$D$2*2*60</f>
        <v>7.0549013461183841E-4</v>
      </c>
      <c r="F10">
        <f t="shared" si="1"/>
        <v>3.5274506730591923E-3</v>
      </c>
      <c r="J10" s="2"/>
      <c r="K10" s="2" t="s">
        <v>15</v>
      </c>
      <c r="L10" s="3">
        <f>L9/D2*1000000</f>
        <v>9.1731770806326176E-5</v>
      </c>
      <c r="M10" s="2"/>
    </row>
    <row r="11" spans="2:24">
      <c r="B11">
        <v>7</v>
      </c>
      <c r="C11">
        <f t="shared" si="0"/>
        <v>58.333333333333329</v>
      </c>
      <c r="D11">
        <v>1548.7</v>
      </c>
      <c r="E11">
        <f>$B$2*10^(-6)*Sheet1!D11/$C$2*7.45*10^(-6)*10^6/$D$2*2*60</f>
        <v>1.2765423197492166E-3</v>
      </c>
      <c r="F11">
        <f t="shared" si="1"/>
        <v>6.3827115987460832E-3</v>
      </c>
    </row>
    <row r="12" spans="2:24">
      <c r="B12">
        <v>8</v>
      </c>
      <c r="C12">
        <f t="shared" si="0"/>
        <v>66.666666666666671</v>
      </c>
      <c r="D12">
        <v>2468.9</v>
      </c>
      <c r="E12">
        <f>$B$2*10^(-6)*Sheet1!D12/$C$2*7.45*10^(-6)*10^6/$D$2*2*60</f>
        <v>2.0350328231606126E-3</v>
      </c>
      <c r="F12">
        <f t="shared" si="1"/>
        <v>1.0175164115803062E-2</v>
      </c>
    </row>
    <row r="13" spans="2:24">
      <c r="B13">
        <v>9</v>
      </c>
      <c r="C13">
        <f t="shared" si="0"/>
        <v>75</v>
      </c>
      <c r="D13">
        <v>3441.8</v>
      </c>
      <c r="E13">
        <f>$B$2*10^(-6)*Sheet1!D13/$C$2*7.45*10^(-6)*10^6/$D$2*2*60</f>
        <v>2.8369621980453628E-3</v>
      </c>
      <c r="F13">
        <f t="shared" si="1"/>
        <v>1.4184810990226815E-2</v>
      </c>
    </row>
    <row r="14" spans="2:24">
      <c r="B14">
        <v>10</v>
      </c>
      <c r="C14">
        <f t="shared" si="0"/>
        <v>83.333333333333343</v>
      </c>
      <c r="D14">
        <v>4178.1000000000004</v>
      </c>
      <c r="E14">
        <f>$B$2*10^(-6)*Sheet1!D14/$C$2*7.45*10^(-6)*10^6/$D$2*2*60</f>
        <v>3.4438699981560023E-3</v>
      </c>
      <c r="F14">
        <f t="shared" si="1"/>
        <v>1.7219349990780012E-2</v>
      </c>
    </row>
    <row r="15" spans="2:24">
      <c r="B15">
        <v>11</v>
      </c>
      <c r="C15">
        <f t="shared" si="0"/>
        <v>91.666666666666657</v>
      </c>
      <c r="D15">
        <v>4400.6000000000004</v>
      </c>
      <c r="E15">
        <f>$B$2*10^(-6)*Sheet1!D15/$C$2*7.45*10^(-6)*10^6/$D$2*2*60</f>
        <v>3.6272694080767107E-3</v>
      </c>
      <c r="F15">
        <f t="shared" si="1"/>
        <v>1.8136347040383555E-2</v>
      </c>
    </row>
    <row r="16" spans="2:24">
      <c r="B16">
        <v>12</v>
      </c>
      <c r="C16">
        <f t="shared" si="0"/>
        <v>100</v>
      </c>
      <c r="D16">
        <f>D15/2+D17/2</f>
        <v>3872.05</v>
      </c>
      <c r="E16">
        <f>$B$2*10^(-6)*Sheet1!D16/$C$2*7.45*10^(-6)*10^6/$D$2*2*60</f>
        <v>3.1916030794763048E-3</v>
      </c>
      <c r="F16">
        <f t="shared" si="1"/>
        <v>1.5958015397381523E-2</v>
      </c>
    </row>
    <row r="17" spans="2:24">
      <c r="B17">
        <v>13</v>
      </c>
      <c r="C17">
        <f t="shared" si="0"/>
        <v>108.33333333333334</v>
      </c>
      <c r="D17">
        <v>3343.5</v>
      </c>
      <c r="E17">
        <f>$B$2*10^(-6)*Sheet1!D17/$C$2*7.45*10^(-6)*10^6/$D$2*2*60</f>
        <v>2.7559367508758984E-3</v>
      </c>
      <c r="F17">
        <f t="shared" si="1"/>
        <v>1.3779683754379492E-2</v>
      </c>
    </row>
    <row r="18" spans="2:24">
      <c r="B18">
        <v>14</v>
      </c>
      <c r="C18">
        <f t="shared" si="0"/>
        <v>116.66666666666666</v>
      </c>
      <c r="D18">
        <v>2509.5</v>
      </c>
      <c r="E18">
        <f>$B$2*10^(-6)*Sheet1!D18/$C$2*7.45*10^(-6)*10^6/$D$2*2*60</f>
        <v>2.0684980638023234E-3</v>
      </c>
      <c r="F18">
        <f t="shared" si="1"/>
        <v>1.0342490319011617E-2</v>
      </c>
    </row>
    <row r="19" spans="2:24">
      <c r="B19">
        <v>15</v>
      </c>
      <c r="C19">
        <f t="shared" si="0"/>
        <v>125</v>
      </c>
      <c r="D19">
        <v>1699.2</v>
      </c>
      <c r="E19">
        <f>$B$2*10^(-6)*Sheet1!D19/$C$2*7.45*10^(-6)*10^6/$D$2*2*60</f>
        <v>1.4005945048865939E-3</v>
      </c>
      <c r="F19">
        <f t="shared" si="1"/>
        <v>7.0029725244329698E-3</v>
      </c>
    </row>
    <row r="20" spans="2:24">
      <c r="B20">
        <v>16</v>
      </c>
      <c r="C20">
        <f t="shared" si="0"/>
        <v>133.33333333333334</v>
      </c>
      <c r="D20">
        <v>1026.5999999999999</v>
      </c>
      <c r="E20">
        <f>$B$2*10^(-6)*Sheet1!D20/$C$2*7.45*10^(-6)*10^6/$D$2*2*60</f>
        <v>8.4619251336898388E-4</v>
      </c>
      <c r="F20">
        <f t="shared" si="1"/>
        <v>4.2309625668449195E-3</v>
      </c>
    </row>
    <row r="21" spans="2:24">
      <c r="B21">
        <v>17</v>
      </c>
      <c r="C21">
        <f t="shared" si="0"/>
        <v>141.66666666666666</v>
      </c>
      <c r="D21">
        <v>591.1</v>
      </c>
      <c r="E21">
        <f>$B$2*10^(-6)*Sheet1!D21/$C$2*7.45*10^(-6)*10^6/$D$2*2*60</f>
        <v>4.8722423013092383E-4</v>
      </c>
      <c r="F21">
        <f t="shared" si="1"/>
        <v>2.4361211506546193E-3</v>
      </c>
    </row>
    <row r="22" spans="2:24">
      <c r="B22">
        <v>18</v>
      </c>
      <c r="C22">
        <f t="shared" si="0"/>
        <v>150</v>
      </c>
      <c r="D22">
        <v>338.1</v>
      </c>
      <c r="E22">
        <f>$B$2*10^(-6)*Sheet1!D22/$C$2*7.45*10^(-6)*10^6/$D$2*2*60</f>
        <v>2.7868467637838832E-4</v>
      </c>
      <c r="F22">
        <f t="shared" si="1"/>
        <v>1.3934233818919417E-3</v>
      </c>
    </row>
    <row r="23" spans="2:24">
      <c r="B23">
        <v>19</v>
      </c>
      <c r="C23">
        <f t="shared" si="0"/>
        <v>158.33333333333334</v>
      </c>
      <c r="D23">
        <v>177.7</v>
      </c>
      <c r="E23">
        <f>$B$2*10^(-6)*Sheet1!D23/$C$2*7.45*10^(-6)*10^6/$D$2*2*60</f>
        <v>1.4647224783330258E-4</v>
      </c>
      <c r="F23">
        <f t="shared" si="1"/>
        <v>7.3236123916651293E-4</v>
      </c>
    </row>
    <row r="24" spans="2:24">
      <c r="B24">
        <v>20</v>
      </c>
      <c r="C24">
        <f t="shared" si="0"/>
        <v>166.66666666666669</v>
      </c>
      <c r="D24">
        <v>96.3</v>
      </c>
      <c r="E24">
        <f>$B$2*10^(-6)*Sheet1!D24/$C$2*7.45*10^(-6)*10^6/$D$2*2*60</f>
        <v>7.9376913147704214E-5</v>
      </c>
      <c r="F24">
        <f t="shared" si="1"/>
        <v>3.9688456573852104E-4</v>
      </c>
    </row>
    <row r="25" spans="2:24">
      <c r="B25">
        <v>21</v>
      </c>
      <c r="C25">
        <f t="shared" si="0"/>
        <v>175</v>
      </c>
      <c r="D25">
        <v>45.8</v>
      </c>
      <c r="E25">
        <f>$B$2*10^(-6)*Sheet1!D25/$C$2*7.45*10^(-6)*10^6/$D$2*2*60</f>
        <v>3.775142909828508E-5</v>
      </c>
      <c r="F25">
        <f t="shared" si="1"/>
        <v>1.8875714549142539E-4</v>
      </c>
    </row>
    <row r="26" spans="2:24">
      <c r="B26">
        <v>22</v>
      </c>
      <c r="C26">
        <f t="shared" si="0"/>
        <v>183.33333333333331</v>
      </c>
      <c r="D26">
        <v>21.2</v>
      </c>
      <c r="E26">
        <f>$B$2*10^(-6)*Sheet1!D26/$C$2*7.45*10^(-6)*10^6/$D$2*2*60</f>
        <v>1.7474460630647245E-5</v>
      </c>
      <c r="F26">
        <f t="shared" si="1"/>
        <v>8.7372303153236228E-5</v>
      </c>
    </row>
    <row r="27" spans="2:24">
      <c r="B27">
        <v>23</v>
      </c>
      <c r="C27">
        <f t="shared" si="0"/>
        <v>191.66666666666669</v>
      </c>
      <c r="D27">
        <v>18.399999999999999</v>
      </c>
      <c r="E27">
        <f>$B$2*10^(-6)*Sheet1!D27/$C$2*7.45*10^(-6)*10^6/$D$2*2*60</f>
        <v>1.5166513000184399E-5</v>
      </c>
      <c r="F27">
        <f t="shared" si="1"/>
        <v>7.5832565000921999E-5</v>
      </c>
    </row>
    <row r="28" spans="2:24">
      <c r="B28">
        <v>24</v>
      </c>
      <c r="C28">
        <f t="shared" si="0"/>
        <v>200</v>
      </c>
      <c r="D28">
        <f>D27/2+D29/2</f>
        <v>19.799999999999997</v>
      </c>
      <c r="E28">
        <f>$B$2*10^(-6)*Sheet1!D28/$C$2*7.45*10^(-6)*10^6/$D$2*2*60</f>
        <v>1.6320486815415815E-5</v>
      </c>
      <c r="F28">
        <f t="shared" si="1"/>
        <v>8.1602434077079073E-5</v>
      </c>
    </row>
    <row r="29" spans="2:24">
      <c r="B29">
        <v>25</v>
      </c>
      <c r="C29">
        <f t="shared" si="0"/>
        <v>208.33333333333331</v>
      </c>
      <c r="D29">
        <v>21.2</v>
      </c>
      <c r="E29">
        <f>$B$2*10^(-6)*Sheet1!D29/$C$2*7.45*10^(-6)*10^6/$D$2*2*60</f>
        <v>1.7474460630647245E-5</v>
      </c>
      <c r="F29">
        <f t="shared" si="1"/>
        <v>8.7372303153236228E-5</v>
      </c>
      <c r="X29" s="4"/>
    </row>
    <row r="30" spans="2:24">
      <c r="B30">
        <v>26</v>
      </c>
      <c r="C30">
        <f t="shared" si="0"/>
        <v>216.66666666666669</v>
      </c>
      <c r="D30">
        <v>11.2</v>
      </c>
      <c r="E30">
        <f>$B$2*10^(-6)*Sheet1!D30/$C$2*7.45*10^(-6)*10^6/$D$2*2*60</f>
        <v>9.2317905218513724E-6</v>
      </c>
      <c r="F30">
        <f t="shared" si="1"/>
        <v>4.6158952609256859E-5</v>
      </c>
    </row>
    <row r="31" spans="2:24">
      <c r="B31">
        <v>27</v>
      </c>
      <c r="C31">
        <f t="shared" si="0"/>
        <v>225</v>
      </c>
      <c r="D31">
        <v>26.6</v>
      </c>
      <c r="E31">
        <f>$B$2*10^(-6)*Sheet1!D31/$C$2*7.45*10^(-6)*10^6/$D$2*2*60</f>
        <v>2.192550248939701E-5</v>
      </c>
      <c r="F31">
        <f t="shared" si="1"/>
        <v>1.0962751244698505E-4</v>
      </c>
    </row>
    <row r="32" spans="2:24">
      <c r="B32">
        <v>28</v>
      </c>
      <c r="C32">
        <f t="shared" si="0"/>
        <v>233.33333333333331</v>
      </c>
      <c r="D32">
        <v>15.8</v>
      </c>
      <c r="E32">
        <f>$B$2*10^(-6)*Sheet1!D32/$C$2*7.45*10^(-6)*10^6/$D$2*2*60</f>
        <v>1.3023418771897473E-5</v>
      </c>
      <c r="F32">
        <f t="shared" si="1"/>
        <v>6.5117093859487369E-5</v>
      </c>
      <c r="L32" t="s">
        <v>22</v>
      </c>
      <c r="M32" t="s">
        <v>23</v>
      </c>
      <c r="N32" t="s">
        <v>24</v>
      </c>
      <c r="O32" t="s">
        <v>25</v>
      </c>
      <c r="P32" t="s">
        <v>26</v>
      </c>
      <c r="Q32" t="s">
        <v>27</v>
      </c>
      <c r="R32" t="s">
        <v>5</v>
      </c>
    </row>
    <row r="33" spans="1:26">
      <c r="B33">
        <v>29</v>
      </c>
      <c r="C33">
        <f t="shared" si="0"/>
        <v>241.66666666666669</v>
      </c>
      <c r="D33">
        <v>56.2</v>
      </c>
      <c r="E33">
        <f>$B$2*10^(-6)*Sheet1!D33/$C$2*7.45*10^(-6)*10^6/$D$2*2*60</f>
        <v>4.6323806011432778E-5</v>
      </c>
      <c r="F33">
        <f t="shared" si="1"/>
        <v>2.3161903005716389E-4</v>
      </c>
      <c r="L33">
        <v>1</v>
      </c>
      <c r="M33">
        <v>0.73499999999999999</v>
      </c>
      <c r="N33">
        <v>324.89999999999998</v>
      </c>
      <c r="O33" s="4">
        <v>93.1</v>
      </c>
      <c r="P33" s="4">
        <v>4.87E-2</v>
      </c>
      <c r="Q33" s="4">
        <v>0.11</v>
      </c>
      <c r="R33" s="4">
        <v>0.42699999999999999</v>
      </c>
      <c r="S33" s="4"/>
      <c r="Z33" s="4"/>
    </row>
    <row r="34" spans="1:26">
      <c r="B34">
        <v>30</v>
      </c>
      <c r="C34">
        <f t="shared" si="0"/>
        <v>250</v>
      </c>
      <c r="D34">
        <v>36.799999999999997</v>
      </c>
      <c r="E34">
        <f>$B$2*10^(-6)*Sheet1!D34/$C$2*7.45*10^(-6)*10^6/$D$2*2*60</f>
        <v>3.0333026000368798E-5</v>
      </c>
      <c r="F34">
        <f t="shared" si="1"/>
        <v>1.51665130001844E-4</v>
      </c>
      <c r="L34">
        <v>2</v>
      </c>
      <c r="M34">
        <v>0.86299999999999999</v>
      </c>
      <c r="N34">
        <v>82292.7</v>
      </c>
      <c r="O34">
        <v>84827.3</v>
      </c>
      <c r="P34" s="4">
        <v>1.5299999999999999E-2</v>
      </c>
      <c r="Q34" s="4">
        <v>27.831</v>
      </c>
      <c r="R34" s="4">
        <v>0.44500000000000001</v>
      </c>
      <c r="Z34" s="4"/>
    </row>
    <row r="35" spans="1:26">
      <c r="B35" s="5">
        <v>31</v>
      </c>
      <c r="C35">
        <f t="shared" si="0"/>
        <v>258.33333333333331</v>
      </c>
      <c r="D35">
        <v>11.9</v>
      </c>
      <c r="E35">
        <f>$B$2*10^(-6)*Sheet1!D35/$C$2*7.45*10^(-6)*10^6/$D$2*2*60</f>
        <v>9.8087774294670821E-6</v>
      </c>
      <c r="F35">
        <f t="shared" si="1"/>
        <v>4.9043887147335409E-5</v>
      </c>
      <c r="L35">
        <v>3</v>
      </c>
      <c r="M35">
        <v>5.7460000000000004</v>
      </c>
      <c r="N35">
        <v>360.7</v>
      </c>
      <c r="O35">
        <v>99.5</v>
      </c>
      <c r="P35" s="4">
        <v>5.9799999999999999E-2</v>
      </c>
      <c r="Q35" s="4">
        <v>0.122</v>
      </c>
      <c r="R35" s="4">
        <v>0.59099999999999997</v>
      </c>
      <c r="X35" s="4"/>
    </row>
    <row r="36" spans="1:26">
      <c r="A36" s="5"/>
      <c r="B36" s="5">
        <v>32</v>
      </c>
      <c r="C36">
        <f t="shared" si="0"/>
        <v>266.66666666666669</v>
      </c>
      <c r="D36">
        <v>13</v>
      </c>
      <c r="E36">
        <f>$B$2*10^(-6)*Sheet1!D36/$C$2*7.45*10^(-6)*10^6/$D$2*2*60</f>
        <v>1.0715471141434631E-5</v>
      </c>
      <c r="F36">
        <f t="shared" si="1"/>
        <v>5.3577355707173154E-5</v>
      </c>
      <c r="L36">
        <v>4</v>
      </c>
      <c r="M36">
        <v>5.8789999999999996</v>
      </c>
      <c r="N36">
        <v>194043.5</v>
      </c>
      <c r="O36">
        <v>97952.8</v>
      </c>
      <c r="P36" s="4">
        <v>3.0099999999999998E-2</v>
      </c>
      <c r="Q36" s="4">
        <v>65.625</v>
      </c>
      <c r="R36" s="4">
        <v>0.73699999999999999</v>
      </c>
      <c r="X36" s="4"/>
    </row>
    <row r="37" spans="1:26">
      <c r="B37">
        <v>33</v>
      </c>
      <c r="C37">
        <f t="shared" si="0"/>
        <v>275</v>
      </c>
      <c r="D37">
        <v>14.5</v>
      </c>
      <c r="E37">
        <f>$B$2*10^(-6)*Sheet1!D37/$C$2*7.45*10^(-6)*10^6/$D$2*2*60</f>
        <v>1.195187165775401E-5</v>
      </c>
      <c r="F37">
        <f t="shared" si="1"/>
        <v>5.9759358288770053E-5</v>
      </c>
      <c r="L37">
        <v>5</v>
      </c>
      <c r="M37">
        <v>10.742000000000001</v>
      </c>
      <c r="N37">
        <v>384.4</v>
      </c>
      <c r="O37">
        <v>99.3</v>
      </c>
      <c r="P37" s="4">
        <v>6.3700000000000007E-2</v>
      </c>
      <c r="Q37" s="4">
        <v>0.13</v>
      </c>
      <c r="R37" s="4">
        <v>0.46899999999999997</v>
      </c>
    </row>
    <row r="38" spans="1:26">
      <c r="B38">
        <v>34</v>
      </c>
      <c r="C38">
        <f t="shared" si="0"/>
        <v>283.33333333333331</v>
      </c>
      <c r="D38">
        <v>15.3</v>
      </c>
      <c r="E38">
        <f>$B$2*10^(-6)*Sheet1!D38/$C$2*7.45*10^(-6)*10^6/$D$2*2*60</f>
        <v>1.2611285266457679E-5</v>
      </c>
      <c r="F38">
        <f t="shared" si="1"/>
        <v>6.3056426332288402E-5</v>
      </c>
      <c r="L38">
        <v>6</v>
      </c>
      <c r="M38">
        <v>15.742000000000001</v>
      </c>
      <c r="N38">
        <v>427.2</v>
      </c>
      <c r="O38">
        <v>109.1</v>
      </c>
      <c r="P38" s="4">
        <v>5.67E-2</v>
      </c>
      <c r="Q38" s="4">
        <v>0.14399999999999999</v>
      </c>
      <c r="R38" s="4">
        <v>0.47499999999999998</v>
      </c>
    </row>
    <row r="39" spans="1:26">
      <c r="B39">
        <v>35</v>
      </c>
      <c r="C39">
        <f t="shared" si="0"/>
        <v>291.66666666666669</v>
      </c>
      <c r="D39">
        <v>13.4</v>
      </c>
      <c r="E39">
        <f>$B$2*10^(-6)*Sheet1!D39/$C$2*7.45*10^(-6)*10^6/$D$2*2*60</f>
        <v>1.1045177945786466E-5</v>
      </c>
      <c r="F39">
        <f t="shared" si="1"/>
        <v>5.5225889728932335E-5</v>
      </c>
      <c r="L39">
        <v>7</v>
      </c>
      <c r="M39">
        <v>20.744</v>
      </c>
      <c r="N39">
        <v>449.3</v>
      </c>
      <c r="O39">
        <v>117.1</v>
      </c>
      <c r="P39" s="4">
        <v>5.3800000000000001E-2</v>
      </c>
      <c r="Q39" s="4">
        <v>0.152</v>
      </c>
      <c r="R39" s="4">
        <v>0.53100000000000003</v>
      </c>
      <c r="Z39" s="4"/>
    </row>
    <row r="40" spans="1:26">
      <c r="B40">
        <v>36</v>
      </c>
      <c r="C40">
        <f t="shared" si="0"/>
        <v>300</v>
      </c>
      <c r="D40">
        <f>D39/2+D41/2</f>
        <v>16.8</v>
      </c>
      <c r="E40">
        <f>$B$2*10^(-6)*Sheet1!D40/$C$2*7.45*10^(-6)*10^6/$D$2*2*60</f>
        <v>1.384768578277706E-5</v>
      </c>
      <c r="F40">
        <f t="shared" si="1"/>
        <v>6.9238428913885301E-5</v>
      </c>
      <c r="L40">
        <v>8</v>
      </c>
      <c r="M40">
        <v>25.745999999999999</v>
      </c>
      <c r="N40">
        <v>506.5</v>
      </c>
      <c r="O40">
        <v>133.69999999999999</v>
      </c>
      <c r="P40" s="4">
        <v>6.3200000000000006E-2</v>
      </c>
      <c r="Q40">
        <v>0.17100000000000001</v>
      </c>
      <c r="R40" s="4">
        <v>0.56699999999999995</v>
      </c>
    </row>
    <row r="41" spans="1:26">
      <c r="B41">
        <v>37</v>
      </c>
      <c r="C41">
        <f t="shared" si="0"/>
        <v>308.33333333333331</v>
      </c>
      <c r="D41">
        <v>20.2</v>
      </c>
      <c r="E41">
        <f>$B$2*10^(-6)*Sheet1!D41/$C$2*7.45*10^(-6)*10^6/$D$2*2*60</f>
        <v>1.6650193619767654E-5</v>
      </c>
      <c r="F41">
        <f t="shared" si="1"/>
        <v>8.3250968098838268E-5</v>
      </c>
      <c r="L41">
        <v>9</v>
      </c>
      <c r="M41">
        <v>30.745999999999999</v>
      </c>
      <c r="N41">
        <v>855.9</v>
      </c>
      <c r="O41">
        <v>217.7</v>
      </c>
      <c r="P41">
        <v>6.59E-2</v>
      </c>
      <c r="Q41">
        <v>0.28899999999999998</v>
      </c>
      <c r="R41" s="4">
        <v>0.54200000000000004</v>
      </c>
    </row>
    <row r="42" spans="1:26">
      <c r="B42">
        <v>38</v>
      </c>
      <c r="C42">
        <f t="shared" si="0"/>
        <v>316.66666666666669</v>
      </c>
      <c r="D42">
        <v>18.3</v>
      </c>
      <c r="E42">
        <f>$B$2*10^(-6)*Sheet1!D42/$C$2*7.45*10^(-6)*10^6/$D$2*2*60</f>
        <v>1.5084086299096441E-5</v>
      </c>
      <c r="F42">
        <f t="shared" si="1"/>
        <v>7.5420431495482201E-5</v>
      </c>
      <c r="L42">
        <v>10</v>
      </c>
      <c r="M42">
        <v>35.749000000000002</v>
      </c>
      <c r="N42">
        <v>1548.7</v>
      </c>
      <c r="O42">
        <v>389.8</v>
      </c>
      <c r="P42">
        <v>6.6900000000000001E-2</v>
      </c>
      <c r="Q42">
        <v>0.52400000000000002</v>
      </c>
      <c r="R42" s="4">
        <v>0.63</v>
      </c>
    </row>
    <row r="43" spans="1:26">
      <c r="B43">
        <v>39</v>
      </c>
      <c r="C43">
        <f t="shared" si="0"/>
        <v>325</v>
      </c>
      <c r="D43">
        <v>59.8</v>
      </c>
      <c r="E43">
        <f>$B$2*10^(-6)*Sheet1!D43/$C$2*7.45*10^(-6)*10^6/$D$2*2*60</f>
        <v>4.9291167250599288E-5</v>
      </c>
      <c r="F43">
        <f t="shared" si="1"/>
        <v>2.4645583625299645E-4</v>
      </c>
      <c r="L43">
        <v>11</v>
      </c>
      <c r="M43">
        <v>40.747999999999998</v>
      </c>
      <c r="N43">
        <v>2468.9</v>
      </c>
      <c r="O43">
        <v>612.5</v>
      </c>
      <c r="P43">
        <v>6.7000000000000004E-2</v>
      </c>
      <c r="Q43">
        <v>0.83499999999999996</v>
      </c>
      <c r="R43" s="4">
        <v>0.59299999999999997</v>
      </c>
      <c r="X43" s="4"/>
    </row>
    <row r="44" spans="1:26">
      <c r="B44">
        <v>40</v>
      </c>
      <c r="C44">
        <f t="shared" si="0"/>
        <v>333.33333333333337</v>
      </c>
      <c r="D44">
        <v>65.5</v>
      </c>
      <c r="E44">
        <f>$B$2*10^(-6)*Sheet1!D44/$C$2*7.45*10^(-6)*10^6/$D$2*2*60</f>
        <v>5.3989489212612946E-5</v>
      </c>
      <c r="F44">
        <f t="shared" si="1"/>
        <v>2.6994744606306472E-4</v>
      </c>
      <c r="L44">
        <v>12</v>
      </c>
      <c r="M44">
        <v>45.75</v>
      </c>
      <c r="N44">
        <v>3441.8</v>
      </c>
      <c r="O44">
        <v>832.7</v>
      </c>
      <c r="P44">
        <v>6.8699999999999997E-2</v>
      </c>
      <c r="Q44">
        <v>1.1639999999999999</v>
      </c>
      <c r="R44">
        <v>0.61299999999999999</v>
      </c>
      <c r="X44" s="4"/>
    </row>
    <row r="45" spans="1:26">
      <c r="B45">
        <v>41</v>
      </c>
      <c r="C45">
        <f t="shared" si="0"/>
        <v>341.66666666666663</v>
      </c>
      <c r="D45">
        <v>91.5</v>
      </c>
      <c r="E45">
        <f>$B$2*10^(-6)*Sheet1!D45/$C$2*7.45*10^(-6)*10^6/$D$2*2*60</f>
        <v>7.5420431495482214E-5</v>
      </c>
      <c r="F45">
        <f t="shared" si="1"/>
        <v>3.7710215747741108E-4</v>
      </c>
      <c r="I45" s="9"/>
      <c r="L45">
        <v>13</v>
      </c>
      <c r="M45">
        <v>50.75</v>
      </c>
      <c r="N45">
        <v>4178.1000000000004</v>
      </c>
      <c r="O45">
        <v>1018</v>
      </c>
      <c r="P45" s="4">
        <v>6.8900000000000003E-2</v>
      </c>
      <c r="Q45">
        <v>1.413</v>
      </c>
      <c r="R45">
        <v>0.61599999999999999</v>
      </c>
    </row>
    <row r="46" spans="1:26">
      <c r="B46">
        <v>42</v>
      </c>
      <c r="C46">
        <f t="shared" si="0"/>
        <v>350</v>
      </c>
      <c r="D46">
        <v>109.8</v>
      </c>
      <c r="E46">
        <f>$B$2*10^(-6)*Sheet1!D46/$C$2*7.45*10^(-6)*10^6/$D$2*2*60</f>
        <v>9.0504517794578643E-5</v>
      </c>
      <c r="F46">
        <f t="shared" si="1"/>
        <v>4.525225889728932E-4</v>
      </c>
      <c r="L46">
        <v>14</v>
      </c>
      <c r="M46">
        <v>55.75</v>
      </c>
      <c r="N46">
        <v>4400.6000000000004</v>
      </c>
      <c r="O46">
        <v>1072.7</v>
      </c>
      <c r="P46">
        <v>6.8400000000000002E-2</v>
      </c>
      <c r="Q46">
        <v>1.488</v>
      </c>
      <c r="R46">
        <v>0.63700000000000001</v>
      </c>
      <c r="U46" s="4"/>
      <c r="Z46" s="4"/>
    </row>
    <row r="47" spans="1:26">
      <c r="B47">
        <v>43</v>
      </c>
      <c r="C47">
        <f t="shared" si="0"/>
        <v>358.33333333333337</v>
      </c>
      <c r="D47">
        <v>156.30000000000001</v>
      </c>
      <c r="E47">
        <f>$B$2*10^(-6)*Sheet1!D47/$C$2*7.45*10^(-6)*10^6/$D$2*2*60</f>
        <v>1.2883293380047944E-4</v>
      </c>
      <c r="F47">
        <f t="shared" si="1"/>
        <v>6.4416466900239712E-4</v>
      </c>
      <c r="L47" t="s">
        <v>22</v>
      </c>
      <c r="M47" t="s">
        <v>23</v>
      </c>
      <c r="N47" t="s">
        <v>24</v>
      </c>
      <c r="O47" t="s">
        <v>25</v>
      </c>
      <c r="P47" t="s">
        <v>26</v>
      </c>
      <c r="Q47" t="s">
        <v>27</v>
      </c>
      <c r="R47" s="4" t="s">
        <v>5</v>
      </c>
    </row>
    <row r="48" spans="1:26">
      <c r="B48">
        <v>44</v>
      </c>
      <c r="C48">
        <f t="shared" si="0"/>
        <v>366.66666666666663</v>
      </c>
      <c r="D48">
        <v>205.9</v>
      </c>
      <c r="E48">
        <f>$B$2*10^(-6)*Sheet1!D48/$C$2*7.45*10^(-6)*10^6/$D$2*2*60</f>
        <v>1.6971657754010692E-4</v>
      </c>
      <c r="F48">
        <f t="shared" si="1"/>
        <v>8.4858288770053468E-4</v>
      </c>
      <c r="L48">
        <v>1</v>
      </c>
      <c r="M48">
        <v>0.74</v>
      </c>
      <c r="N48">
        <v>3392.4</v>
      </c>
      <c r="O48">
        <v>872.5</v>
      </c>
      <c r="P48">
        <v>6.6400000000000001E-2</v>
      </c>
      <c r="Q48">
        <v>25.584</v>
      </c>
      <c r="R48" s="4">
        <v>0.54300000000000004</v>
      </c>
    </row>
    <row r="49" spans="2:18">
      <c r="B49">
        <v>45</v>
      </c>
      <c r="C49">
        <f t="shared" si="0"/>
        <v>375</v>
      </c>
      <c r="D49">
        <v>271.8</v>
      </c>
      <c r="E49">
        <f>$B$2*10^(-6)*Sheet1!D49/$C$2*7.45*10^(-6)*10^6/$D$2*2*60</f>
        <v>2.2403577355707178E-4</v>
      </c>
      <c r="F49">
        <f t="shared" si="1"/>
        <v>1.1201788677853589E-3</v>
      </c>
      <c r="L49">
        <v>2</v>
      </c>
      <c r="M49">
        <v>5.7480000000000002</v>
      </c>
      <c r="N49">
        <v>3343.5</v>
      </c>
      <c r="O49">
        <v>823</v>
      </c>
      <c r="P49">
        <v>6.7900000000000002E-2</v>
      </c>
      <c r="Q49">
        <v>25.215</v>
      </c>
      <c r="R49">
        <v>0.59699999999999998</v>
      </c>
    </row>
    <row r="50" spans="2:18">
      <c r="B50">
        <v>46</v>
      </c>
      <c r="C50">
        <f t="shared" si="0"/>
        <v>383.33333333333337</v>
      </c>
      <c r="D50">
        <v>386.1</v>
      </c>
      <c r="E50">
        <f>$B$2*10^(-6)*Sheet1!D50/$C$2*7.45*10^(-6)*10^6/$D$2*2*60</f>
        <v>3.1824949290060856E-4</v>
      </c>
      <c r="F50">
        <f t="shared" si="1"/>
        <v>1.5912474645030429E-3</v>
      </c>
      <c r="L50">
        <v>3</v>
      </c>
      <c r="M50">
        <v>10.747999999999999</v>
      </c>
      <c r="N50">
        <v>2509.5</v>
      </c>
      <c r="O50">
        <v>619.79999999999995</v>
      </c>
      <c r="P50">
        <v>6.7699999999999996E-2</v>
      </c>
      <c r="Q50">
        <v>18.925999999999998</v>
      </c>
      <c r="R50" s="4">
        <v>0.58899999999999997</v>
      </c>
    </row>
    <row r="51" spans="2:18">
      <c r="B51">
        <v>47</v>
      </c>
      <c r="C51">
        <f t="shared" si="0"/>
        <v>391.66666666666663</v>
      </c>
      <c r="D51">
        <v>557.1</v>
      </c>
      <c r="E51">
        <f>$B$2*10^(-6)*Sheet1!D51/$C$2*7.45*10^(-6)*10^6/$D$2*2*60</f>
        <v>4.5919915176101779E-4</v>
      </c>
      <c r="F51">
        <f t="shared" si="1"/>
        <v>2.295995758805089E-3</v>
      </c>
      <c r="L51">
        <v>4</v>
      </c>
      <c r="M51">
        <v>15.747999999999999</v>
      </c>
      <c r="N51">
        <v>1699.2</v>
      </c>
      <c r="O51">
        <v>423</v>
      </c>
      <c r="P51">
        <v>6.7400000000000002E-2</v>
      </c>
      <c r="Q51">
        <v>12.814</v>
      </c>
      <c r="R51" s="4">
        <v>0.59699999999999998</v>
      </c>
    </row>
    <row r="52" spans="2:18">
      <c r="B52">
        <v>48</v>
      </c>
      <c r="C52">
        <f t="shared" si="0"/>
        <v>400</v>
      </c>
      <c r="D52">
        <f>D51/2+D53/2</f>
        <v>925.3</v>
      </c>
      <c r="E52">
        <f>$B$2*10^(-6)*Sheet1!D52/$C$2*7.45*10^(-6)*10^6/$D$2*2*60</f>
        <v>7.6269426516688168E-4</v>
      </c>
      <c r="F52">
        <f t="shared" si="1"/>
        <v>3.8134713258344086E-3</v>
      </c>
      <c r="L52">
        <v>5</v>
      </c>
      <c r="M52">
        <v>20.747</v>
      </c>
      <c r="N52">
        <v>1026.5999999999999</v>
      </c>
      <c r="O52">
        <v>257.5</v>
      </c>
      <c r="P52">
        <v>6.6500000000000004E-2</v>
      </c>
      <c r="Q52">
        <v>7.742</v>
      </c>
      <c r="R52">
        <v>0.56899999999999995</v>
      </c>
    </row>
    <row r="53" spans="2:18">
      <c r="B53">
        <v>49</v>
      </c>
      <c r="C53">
        <f t="shared" si="0"/>
        <v>408.33333333333337</v>
      </c>
      <c r="D53">
        <v>1293.5</v>
      </c>
      <c r="E53">
        <f>$B$2*10^(-6)*Sheet1!D53/$C$2*7.45*10^(-6)*10^6/$D$2*2*60</f>
        <v>1.0661893785727458E-3</v>
      </c>
      <c r="F53">
        <f t="shared" si="1"/>
        <v>5.3309468928637287E-3</v>
      </c>
      <c r="L53">
        <v>6</v>
      </c>
      <c r="M53">
        <v>25.745000000000001</v>
      </c>
      <c r="N53">
        <v>591.1</v>
      </c>
      <c r="O53">
        <v>148.80000000000001</v>
      </c>
      <c r="P53">
        <v>6.7299999999999999E-2</v>
      </c>
      <c r="Q53">
        <v>4.4580000000000002</v>
      </c>
      <c r="R53" s="4">
        <v>0.51100000000000001</v>
      </c>
    </row>
    <row r="54" spans="2:18">
      <c r="B54">
        <v>50</v>
      </c>
      <c r="C54">
        <f t="shared" si="0"/>
        <v>416.66666666666663</v>
      </c>
      <c r="D54">
        <v>1767.9</v>
      </c>
      <c r="E54">
        <f>$B$2*10^(-6)*Sheet1!D54/$C$2*7.45*10^(-6)*10^6/$D$2*2*60</f>
        <v>1.4572216485340217E-3</v>
      </c>
      <c r="F54">
        <f t="shared" si="1"/>
        <v>7.2861082426701083E-3</v>
      </c>
      <c r="G54" s="4"/>
      <c r="L54">
        <v>7</v>
      </c>
      <c r="M54">
        <v>30.745000000000001</v>
      </c>
      <c r="N54">
        <v>338.1</v>
      </c>
      <c r="O54">
        <v>84</v>
      </c>
      <c r="P54" s="4">
        <v>5.5899999999999998E-2</v>
      </c>
      <c r="Q54">
        <v>2.5499999999999998</v>
      </c>
      <c r="R54">
        <v>0.51300000000000001</v>
      </c>
    </row>
    <row r="55" spans="2:18">
      <c r="B55">
        <v>51</v>
      </c>
      <c r="C55">
        <f t="shared" si="0"/>
        <v>425</v>
      </c>
      <c r="D55">
        <v>2257.4</v>
      </c>
      <c r="E55">
        <f>$B$2*10^(-6)*Sheet1!D55/$C$2*7.45*10^(-6)*10^6/$D$2*2*60</f>
        <v>1.8607003503595797E-3</v>
      </c>
      <c r="F55">
        <f t="shared" si="1"/>
        <v>9.3035017517978987E-3</v>
      </c>
      <c r="L55">
        <v>8</v>
      </c>
      <c r="M55">
        <v>35.743000000000002</v>
      </c>
      <c r="N55">
        <v>177.7</v>
      </c>
      <c r="O55">
        <v>47.1</v>
      </c>
      <c r="P55" s="4">
        <v>5.1999999999999998E-2</v>
      </c>
      <c r="Q55">
        <v>1.34</v>
      </c>
      <c r="R55" s="4">
        <v>0.48899999999999999</v>
      </c>
    </row>
    <row r="56" spans="2:18">
      <c r="B56">
        <v>52</v>
      </c>
      <c r="C56">
        <f t="shared" si="0"/>
        <v>433.33333333333337</v>
      </c>
      <c r="D56">
        <v>2672.4</v>
      </c>
      <c r="E56">
        <f>$B$2*10^(-6)*Sheet1!D56/$C$2*7.45*10^(-6)*10^6/$D$2*2*60</f>
        <v>2.202771159874608E-3</v>
      </c>
      <c r="F56">
        <f t="shared" si="1"/>
        <v>1.1013855799373039E-2</v>
      </c>
      <c r="L56">
        <v>9</v>
      </c>
      <c r="M56">
        <v>40.741</v>
      </c>
      <c r="N56">
        <v>96.3</v>
      </c>
      <c r="O56">
        <v>24</v>
      </c>
      <c r="P56" s="4">
        <v>5.3900000000000003E-2</v>
      </c>
      <c r="Q56">
        <v>0.72699999999999998</v>
      </c>
      <c r="R56" s="4">
        <v>0.40899999999999997</v>
      </c>
    </row>
    <row r="57" spans="2:18">
      <c r="B57">
        <v>53</v>
      </c>
      <c r="C57">
        <f t="shared" si="0"/>
        <v>441.66666666666663</v>
      </c>
      <c r="D57">
        <v>2954.1</v>
      </c>
      <c r="E57">
        <f>$B$2*10^(-6)*Sheet1!D57/$C$2*7.45*10^(-6)*10^6/$D$2*2*60</f>
        <v>2.4349671768393874E-3</v>
      </c>
      <c r="F57">
        <f t="shared" si="1"/>
        <v>1.2174835884196936E-2</v>
      </c>
      <c r="L57">
        <v>10</v>
      </c>
      <c r="M57">
        <v>45.749000000000002</v>
      </c>
      <c r="N57">
        <v>45.8</v>
      </c>
      <c r="O57">
        <v>14</v>
      </c>
      <c r="P57" s="4">
        <v>4.1200000000000001E-2</v>
      </c>
      <c r="Q57">
        <v>0.34499999999999997</v>
      </c>
      <c r="R57" s="4">
        <v>0.48499999999999999</v>
      </c>
    </row>
    <row r="58" spans="2:18">
      <c r="B58">
        <v>54</v>
      </c>
      <c r="C58">
        <f t="shared" si="0"/>
        <v>450</v>
      </c>
      <c r="D58">
        <v>3244.1</v>
      </c>
      <c r="E58">
        <f>$B$2*10^(-6)*Sheet1!D58/$C$2*7.45*10^(-6)*10^6/$D$2*2*60</f>
        <v>2.6740046099944684E-3</v>
      </c>
      <c r="F58">
        <f t="shared" si="1"/>
        <v>1.3370023049972342E-2</v>
      </c>
      <c r="L58">
        <v>11</v>
      </c>
      <c r="M58">
        <v>50.764000000000003</v>
      </c>
      <c r="N58">
        <v>21.2</v>
      </c>
      <c r="O58">
        <v>6.7</v>
      </c>
      <c r="P58" s="4">
        <v>4.1300000000000003E-2</v>
      </c>
      <c r="Q58">
        <v>0.16</v>
      </c>
      <c r="R58" s="4">
        <v>3.4319999999999999</v>
      </c>
    </row>
    <row r="59" spans="2:18">
      <c r="B59">
        <v>55</v>
      </c>
      <c r="C59">
        <f t="shared" si="0"/>
        <v>458.33333333333337</v>
      </c>
      <c r="D59">
        <v>3515.7</v>
      </c>
      <c r="E59">
        <f>$B$2*10^(-6)*Sheet1!D59/$C$2*7.45*10^(-6)*10^6/$D$2*2*60</f>
        <v>2.8978755301493631E-3</v>
      </c>
      <c r="F59">
        <f t="shared" si="1"/>
        <v>1.4489377650746815E-2</v>
      </c>
      <c r="L59">
        <v>12</v>
      </c>
      <c r="M59">
        <v>55.74</v>
      </c>
      <c r="N59">
        <v>18.399999999999999</v>
      </c>
      <c r="O59">
        <v>8.9</v>
      </c>
      <c r="P59" s="4">
        <v>2.6499999999999999E-2</v>
      </c>
      <c r="Q59">
        <v>0.13800000000000001</v>
      </c>
      <c r="R59" s="4">
        <v>0.878</v>
      </c>
    </row>
    <row r="60" spans="2:18">
      <c r="B60">
        <v>56</v>
      </c>
      <c r="C60">
        <f t="shared" si="0"/>
        <v>466.66666666666663</v>
      </c>
      <c r="D60" s="11">
        <v>3735.5</v>
      </c>
      <c r="E60">
        <f>$B$2*10^(-6)*Sheet1!D60/$C$2*7.45*10^(-6)*10^6/$D$2*2*60</f>
        <v>3.0790494191406969E-3</v>
      </c>
      <c r="F60">
        <f t="shared" si="1"/>
        <v>1.5395247095703484E-2</v>
      </c>
      <c r="L60" t="s">
        <v>22</v>
      </c>
      <c r="M60" t="s">
        <v>23</v>
      </c>
      <c r="N60" t="s">
        <v>24</v>
      </c>
      <c r="O60" t="s">
        <v>25</v>
      </c>
      <c r="P60" s="4" t="s">
        <v>26</v>
      </c>
      <c r="Q60" t="s">
        <v>27</v>
      </c>
      <c r="R60" s="4" t="s">
        <v>5</v>
      </c>
    </row>
    <row r="61" spans="2:18">
      <c r="B61">
        <v>57</v>
      </c>
      <c r="C61">
        <f t="shared" si="0"/>
        <v>475</v>
      </c>
      <c r="D61">
        <v>4000.1</v>
      </c>
      <c r="E61">
        <f>$B$2*10^(-6)*Sheet1!D61/$C$2*7.45*10^(-6)*10^6/$D$2*2*60</f>
        <v>3.2971504702194354E-3</v>
      </c>
      <c r="F61">
        <f t="shared" si="1"/>
        <v>1.6485752351097178E-2</v>
      </c>
      <c r="L61">
        <v>1</v>
      </c>
      <c r="M61">
        <v>10.726000000000001</v>
      </c>
      <c r="N61">
        <v>17.600000000000001</v>
      </c>
      <c r="O61" s="4">
        <v>5.9</v>
      </c>
      <c r="P61" s="4">
        <v>3.7600000000000001E-2</v>
      </c>
      <c r="Q61">
        <v>6.9539999999999997</v>
      </c>
      <c r="R61" s="4">
        <v>0.32300000000000001</v>
      </c>
    </row>
    <row r="62" spans="2:18">
      <c r="B62">
        <v>58</v>
      </c>
      <c r="C62">
        <f t="shared" si="0"/>
        <v>483.33333333333337</v>
      </c>
      <c r="D62">
        <v>4302.8</v>
      </c>
      <c r="E62">
        <f>$B$2*10^(-6)*Sheet1!D62/$C$2*7.45*10^(-6)*10^6/$D$2*2*60</f>
        <v>3.5466560944126873E-3</v>
      </c>
      <c r="F62">
        <f t="shared" si="1"/>
        <v>1.7733280472063438E-2</v>
      </c>
      <c r="L62">
        <v>2</v>
      </c>
      <c r="M62">
        <v>15.762</v>
      </c>
      <c r="N62">
        <v>21.2</v>
      </c>
      <c r="O62">
        <v>8.1999999999999993</v>
      </c>
      <c r="P62" s="4">
        <v>3.6499999999999998E-2</v>
      </c>
      <c r="Q62" s="4">
        <v>8.359</v>
      </c>
      <c r="R62" s="4">
        <v>2.593</v>
      </c>
    </row>
    <row r="63" spans="2:18">
      <c r="B63">
        <v>59</v>
      </c>
      <c r="C63">
        <f t="shared" si="0"/>
        <v>491.66666666666663</v>
      </c>
      <c r="D63">
        <v>4858.3999999999996</v>
      </c>
      <c r="E63">
        <f>$B$2*10^(-6)*Sheet1!D63/$C$2*7.45*10^(-6)*10^6/$D$2*2*60</f>
        <v>4.004618845657385E-3</v>
      </c>
      <c r="F63">
        <f t="shared" si="1"/>
        <v>2.0023094228286926E-2</v>
      </c>
      <c r="L63">
        <v>3</v>
      </c>
      <c r="M63">
        <v>25.794</v>
      </c>
      <c r="N63">
        <v>11.2</v>
      </c>
      <c r="O63">
        <v>6.4</v>
      </c>
      <c r="P63">
        <v>2.53E-2</v>
      </c>
      <c r="Q63">
        <v>4.4000000000000004</v>
      </c>
      <c r="R63">
        <v>1.516</v>
      </c>
    </row>
    <row r="64" spans="2:18">
      <c r="B64">
        <v>60</v>
      </c>
      <c r="C64">
        <f t="shared" si="0"/>
        <v>500</v>
      </c>
      <c r="D64">
        <f>D63/2+D65/2</f>
        <v>5532.1</v>
      </c>
      <c r="E64">
        <f>$B$2*10^(-6)*Sheet1!D64/$C$2*7.45*10^(-6)*10^6/$D$2*2*60</f>
        <v>4.5599275308869629E-3</v>
      </c>
      <c r="F64">
        <f t="shared" si="1"/>
        <v>2.2799637654434816E-2</v>
      </c>
      <c r="L64">
        <v>4</v>
      </c>
      <c r="M64">
        <v>30.771000000000001</v>
      </c>
      <c r="N64">
        <v>26.6</v>
      </c>
      <c r="O64">
        <v>13.7</v>
      </c>
      <c r="P64" s="4">
        <v>2.63E-2</v>
      </c>
      <c r="Q64" s="4">
        <v>10.507999999999999</v>
      </c>
      <c r="R64" s="4">
        <v>4.2759999999999998</v>
      </c>
    </row>
    <row r="65" spans="2:18">
      <c r="B65">
        <v>61</v>
      </c>
      <c r="C65">
        <f t="shared" si="0"/>
        <v>508.33333333333337</v>
      </c>
      <c r="D65">
        <v>6205.8</v>
      </c>
      <c r="E65">
        <f>$B$2*10^(-6)*Sheet1!D65/$C$2*7.45*10^(-6)*10^6/$D$2*2*60</f>
        <v>5.1152362161165409E-3</v>
      </c>
      <c r="F65">
        <f t="shared" si="1"/>
        <v>2.5576181080582704E-2</v>
      </c>
      <c r="L65">
        <v>5</v>
      </c>
      <c r="M65">
        <v>30.791</v>
      </c>
      <c r="N65">
        <v>15.8</v>
      </c>
      <c r="O65">
        <v>15.5</v>
      </c>
      <c r="P65">
        <v>1.3899999999999999E-2</v>
      </c>
      <c r="Q65">
        <v>6.2389999999999999</v>
      </c>
      <c r="R65" s="4">
        <v>0.54200000000000004</v>
      </c>
    </row>
    <row r="66" spans="2:18">
      <c r="B66">
        <v>62</v>
      </c>
      <c r="C66">
        <f t="shared" si="0"/>
        <v>516.66666666666663</v>
      </c>
      <c r="D66">
        <v>6768.2</v>
      </c>
      <c r="E66">
        <f>$B$2*10^(-6)*Sheet1!D66/$C$2*7.45*10^(-6)*10^6/$D$2*2*60</f>
        <v>5.5788039830352203E-3</v>
      </c>
      <c r="F66">
        <f t="shared" si="1"/>
        <v>2.7894019915176101E-2</v>
      </c>
      <c r="L66">
        <v>6</v>
      </c>
      <c r="M66">
        <v>35.78</v>
      </c>
      <c r="N66">
        <v>56.2</v>
      </c>
      <c r="O66">
        <v>33.5</v>
      </c>
      <c r="P66" s="4">
        <v>2.2100000000000002E-2</v>
      </c>
      <c r="Q66">
        <v>22.186</v>
      </c>
      <c r="R66">
        <v>1.9510000000000001</v>
      </c>
    </row>
    <row r="67" spans="2:18">
      <c r="B67">
        <v>63</v>
      </c>
      <c r="C67">
        <f t="shared" si="0"/>
        <v>525</v>
      </c>
      <c r="D67">
        <v>7311.3</v>
      </c>
      <c r="E67">
        <f>$B$2*10^(-6)*Sheet1!D67/$C$2*7.45*10^(-6)*10^6/$D$2*2*60</f>
        <v>6.0264633966439236E-3</v>
      </c>
      <c r="F67">
        <f t="shared" si="1"/>
        <v>3.0132316983219616E-2</v>
      </c>
      <c r="L67">
        <v>7</v>
      </c>
      <c r="M67">
        <v>35.798000000000002</v>
      </c>
      <c r="N67">
        <v>36.799999999999997</v>
      </c>
      <c r="O67">
        <v>34.1</v>
      </c>
      <c r="P67" s="4">
        <v>1.46E-2</v>
      </c>
      <c r="Q67">
        <v>14.518000000000001</v>
      </c>
      <c r="R67" s="4">
        <v>0.81399999999999995</v>
      </c>
    </row>
    <row r="68" spans="2:18">
      <c r="B68">
        <v>64</v>
      </c>
      <c r="C68">
        <f t="shared" si="0"/>
        <v>533.33333333333337</v>
      </c>
      <c r="D68">
        <v>7764.2</v>
      </c>
      <c r="E68">
        <f>$B$2*10^(-6)*Sheet1!D68/$C$2*7.45*10^(-6)*10^6/$D$2*2*60</f>
        <v>6.3997739258712886E-3</v>
      </c>
      <c r="F68">
        <f t="shared" si="1"/>
        <v>3.1998869629356441E-2</v>
      </c>
      <c r="L68">
        <v>8</v>
      </c>
      <c r="M68">
        <v>40.789000000000001</v>
      </c>
      <c r="N68">
        <v>11.9</v>
      </c>
      <c r="O68">
        <v>6.1</v>
      </c>
      <c r="P68" s="4">
        <v>2.5100000000000001E-2</v>
      </c>
      <c r="Q68">
        <v>4.6959999999999997</v>
      </c>
      <c r="R68" s="4">
        <v>3.133</v>
      </c>
    </row>
    <row r="69" spans="2:18">
      <c r="B69">
        <v>65</v>
      </c>
      <c r="C69">
        <f t="shared" ref="C69:C132" si="2">B69*100/60*5</f>
        <v>541.66666666666663</v>
      </c>
      <c r="D69">
        <v>8059</v>
      </c>
      <c r="E69">
        <f>$B$2*10^(-6)*Sheet1!D69/$C$2*7.45*10^(-6)*10^6/$D$2*2*60</f>
        <v>6.6427678406785909E-3</v>
      </c>
      <c r="F69">
        <f t="shared" ref="F69:F99" si="3">E69*5</f>
        <v>3.3213839203392957E-2</v>
      </c>
      <c r="L69">
        <v>9</v>
      </c>
      <c r="M69">
        <v>45.732999999999997</v>
      </c>
      <c r="N69">
        <v>13</v>
      </c>
      <c r="O69">
        <v>6.8</v>
      </c>
      <c r="P69" s="4">
        <v>2.7900000000000001E-2</v>
      </c>
      <c r="Q69">
        <v>5.1269999999999998</v>
      </c>
      <c r="R69">
        <v>1.004</v>
      </c>
    </row>
    <row r="70" spans="2:18">
      <c r="B70">
        <v>66</v>
      </c>
      <c r="C70">
        <f t="shared" si="2"/>
        <v>550</v>
      </c>
      <c r="D70">
        <v>8418</v>
      </c>
      <c r="E70">
        <f>$B$2*10^(-6)*Sheet1!D70/$C$2*7.45*10^(-6)*10^6/$D$2*2*60</f>
        <v>6.9386796975843615E-3</v>
      </c>
      <c r="F70">
        <f t="shared" si="3"/>
        <v>3.4693398487921807E-2</v>
      </c>
      <c r="L70">
        <v>10</v>
      </c>
      <c r="M70">
        <v>45.790999999999997</v>
      </c>
      <c r="N70">
        <v>14.5</v>
      </c>
      <c r="O70">
        <v>7.7</v>
      </c>
      <c r="P70" s="4">
        <v>2.5999999999999999E-2</v>
      </c>
      <c r="Q70">
        <v>5.7210000000000001</v>
      </c>
      <c r="R70">
        <v>2.0569999999999999</v>
      </c>
    </row>
    <row r="71" spans="2:18">
      <c r="B71">
        <v>67</v>
      </c>
      <c r="C71">
        <f t="shared" si="2"/>
        <v>558.33333333333337</v>
      </c>
      <c r="D71">
        <v>8768</v>
      </c>
      <c r="E71">
        <f>$B$2*10^(-6)*Sheet1!D71/$C$2*7.45*10^(-6)*10^6/$D$2*2*60</f>
        <v>7.2271731513922181E-3</v>
      </c>
      <c r="F71">
        <f t="shared" si="3"/>
        <v>3.6135865756961094E-2</v>
      </c>
      <c r="L71">
        <v>11</v>
      </c>
      <c r="M71">
        <v>50.756999999999998</v>
      </c>
      <c r="N71">
        <v>15.3</v>
      </c>
      <c r="O71" s="4">
        <v>7.4</v>
      </c>
      <c r="P71" s="4">
        <v>2.75E-2</v>
      </c>
      <c r="Q71">
        <v>6.0229999999999997</v>
      </c>
      <c r="R71" s="4">
        <v>2.0099999999999998</v>
      </c>
    </row>
    <row r="72" spans="2:18">
      <c r="B72">
        <v>68</v>
      </c>
      <c r="C72">
        <f t="shared" si="2"/>
        <v>566.66666666666663</v>
      </c>
      <c r="D72">
        <v>9142.9</v>
      </c>
      <c r="E72">
        <f>$B$2*10^(-6)*Sheet1!D72/$C$2*7.45*10^(-6)*10^6/$D$2*2*60</f>
        <v>7.5361908537709748E-3</v>
      </c>
      <c r="F72">
        <f t="shared" si="3"/>
        <v>3.7680954268854872E-2</v>
      </c>
      <c r="L72">
        <v>12</v>
      </c>
      <c r="M72">
        <v>55.761000000000003</v>
      </c>
      <c r="N72">
        <v>13.4</v>
      </c>
      <c r="O72" s="4">
        <v>6.3</v>
      </c>
      <c r="P72" s="4">
        <v>2.7199999999999998E-2</v>
      </c>
      <c r="Q72">
        <v>5.2690000000000001</v>
      </c>
      <c r="R72">
        <v>1.796</v>
      </c>
    </row>
    <row r="73" spans="2:18">
      <c r="B73">
        <v>69</v>
      </c>
      <c r="C73">
        <f t="shared" si="2"/>
        <v>575</v>
      </c>
      <c r="D73">
        <v>9261.2000000000007</v>
      </c>
      <c r="E73">
        <f>$B$2*10^(-6)*Sheet1!D73/$C$2*7.45*10^(-6)*10^6/$D$2*2*60</f>
        <v>7.6337016411580309E-3</v>
      </c>
      <c r="F73">
        <f t="shared" si="3"/>
        <v>3.8168508205790153E-2</v>
      </c>
      <c r="L73" t="s">
        <v>22</v>
      </c>
      <c r="M73" t="s">
        <v>23</v>
      </c>
      <c r="N73" t="s">
        <v>24</v>
      </c>
      <c r="O73" t="s">
        <v>25</v>
      </c>
      <c r="P73" s="4" t="s">
        <v>26</v>
      </c>
      <c r="Q73" t="s">
        <v>27</v>
      </c>
      <c r="R73" s="4" t="s">
        <v>5</v>
      </c>
    </row>
    <row r="74" spans="2:18">
      <c r="B74">
        <v>70</v>
      </c>
      <c r="C74">
        <f t="shared" si="2"/>
        <v>583.33333333333337</v>
      </c>
      <c r="D74">
        <v>9741.5</v>
      </c>
      <c r="E74">
        <f>$B$2*10^(-6)*Sheet1!D74/$C$2*7.45*10^(-6)*10^6/$D$2*2*60</f>
        <v>8.0295970864834934E-3</v>
      </c>
      <c r="F74">
        <f t="shared" si="3"/>
        <v>4.0147985432417467E-2</v>
      </c>
      <c r="L74">
        <v>1</v>
      </c>
      <c r="M74">
        <v>5.7670000000000003</v>
      </c>
      <c r="N74">
        <v>38.700000000000003</v>
      </c>
      <c r="O74">
        <v>9.4</v>
      </c>
      <c r="P74">
        <v>5.1200000000000002E-2</v>
      </c>
      <c r="Q74">
        <v>1.952</v>
      </c>
      <c r="R74">
        <v>1.552</v>
      </c>
    </row>
    <row r="75" spans="2:18">
      <c r="B75">
        <v>71</v>
      </c>
      <c r="C75">
        <f t="shared" si="2"/>
        <v>591.66666666666663</v>
      </c>
      <c r="D75">
        <v>10138.6</v>
      </c>
      <c r="E75">
        <f>$B$2*10^(-6)*Sheet1!D75/$C$2*7.45*10^(-6)*10^6/$D$2*2*60</f>
        <v>8.3569135165037813E-3</v>
      </c>
      <c r="F75">
        <f t="shared" si="3"/>
        <v>4.1784567582518903E-2</v>
      </c>
      <c r="L75">
        <v>2</v>
      </c>
      <c r="M75">
        <v>10.737</v>
      </c>
      <c r="N75">
        <v>20.2</v>
      </c>
      <c r="O75">
        <v>10.6</v>
      </c>
      <c r="P75" s="4">
        <v>2.7300000000000001E-2</v>
      </c>
      <c r="Q75">
        <v>1.022</v>
      </c>
      <c r="R75" s="4">
        <v>1.0680000000000001</v>
      </c>
    </row>
    <row r="76" spans="2:18">
      <c r="B76">
        <v>72</v>
      </c>
      <c r="C76">
        <f t="shared" si="2"/>
        <v>600</v>
      </c>
      <c r="D76">
        <f>D75/2+D77/2</f>
        <v>10490.150000000001</v>
      </c>
      <c r="E76">
        <f>$B$2*10^(-6)*Sheet1!D76/$C$2*7.45*10^(-6)*10^6/$D$2*2*60</f>
        <v>8.6466845841784989E-3</v>
      </c>
      <c r="F76">
        <f t="shared" si="3"/>
        <v>4.3233422920892495E-2</v>
      </c>
      <c r="L76">
        <v>3</v>
      </c>
      <c r="M76">
        <v>10.769</v>
      </c>
      <c r="N76">
        <v>18.3</v>
      </c>
      <c r="O76">
        <v>10.199999999999999</v>
      </c>
      <c r="P76" s="4">
        <v>2.5899999999999999E-2</v>
      </c>
      <c r="Q76">
        <v>0.92100000000000004</v>
      </c>
      <c r="R76" s="4">
        <v>0.55000000000000004</v>
      </c>
    </row>
    <row r="77" spans="2:18">
      <c r="B77">
        <v>73</v>
      </c>
      <c r="C77">
        <f t="shared" si="2"/>
        <v>608.33333333333337</v>
      </c>
      <c r="D77">
        <v>10841.7</v>
      </c>
      <c r="E77">
        <f>$B$2*10^(-6)*Sheet1!D77/$C$2*7.45*10^(-6)*10^6/$D$2*2*60</f>
        <v>8.9364556518532184E-3</v>
      </c>
      <c r="F77">
        <f t="shared" si="3"/>
        <v>4.4682278259266094E-2</v>
      </c>
      <c r="L77">
        <v>4</v>
      </c>
      <c r="M77">
        <v>15.753</v>
      </c>
      <c r="N77">
        <v>59.8</v>
      </c>
      <c r="O77" s="4">
        <v>21.6</v>
      </c>
      <c r="P77" s="4">
        <v>3.6799999999999999E-2</v>
      </c>
      <c r="Q77">
        <v>3.0209999999999999</v>
      </c>
      <c r="R77" s="4">
        <v>0.93</v>
      </c>
    </row>
    <row r="78" spans="2:18">
      <c r="B78">
        <v>74</v>
      </c>
      <c r="C78">
        <f t="shared" si="2"/>
        <v>616.66666666666663</v>
      </c>
      <c r="D78">
        <v>11203.4</v>
      </c>
      <c r="E78">
        <f>$B$2*10^(-6)*Sheet1!D78/$C$2*7.45*10^(-6)*10^6/$D$2*2*60</f>
        <v>9.2345930296883622E-3</v>
      </c>
      <c r="F78">
        <f t="shared" si="3"/>
        <v>4.6172965148441811E-2</v>
      </c>
      <c r="L78">
        <v>5</v>
      </c>
      <c r="M78">
        <v>20.748000000000001</v>
      </c>
      <c r="N78">
        <v>65.5</v>
      </c>
      <c r="O78">
        <v>17.399999999999999</v>
      </c>
      <c r="P78" s="4">
        <v>5.28E-2</v>
      </c>
      <c r="Q78">
        <v>3.3039999999999998</v>
      </c>
      <c r="R78" s="4">
        <v>0.65900000000000003</v>
      </c>
    </row>
    <row r="79" spans="2:18">
      <c r="B79">
        <v>75</v>
      </c>
      <c r="C79">
        <f t="shared" si="2"/>
        <v>625</v>
      </c>
      <c r="D79">
        <v>11643.1</v>
      </c>
      <c r="E79">
        <f>$B$2*10^(-6)*Sheet1!D79/$C$2*7.45*10^(-6)*10^6/$D$2*2*60</f>
        <v>9.5970232343721169E-3</v>
      </c>
      <c r="F79">
        <f t="shared" si="3"/>
        <v>4.7985116171860583E-2</v>
      </c>
      <c r="L79">
        <v>6</v>
      </c>
      <c r="M79">
        <v>25.754999999999999</v>
      </c>
      <c r="N79">
        <v>91.5</v>
      </c>
      <c r="O79" s="4">
        <v>23.8</v>
      </c>
      <c r="P79" s="4">
        <v>4.9399999999999999E-2</v>
      </c>
      <c r="Q79">
        <v>4.62</v>
      </c>
      <c r="R79" s="4">
        <v>1.0309999999999999</v>
      </c>
    </row>
    <row r="80" spans="2:18">
      <c r="B80">
        <v>76</v>
      </c>
      <c r="C80">
        <f t="shared" si="2"/>
        <v>633.33333333333337</v>
      </c>
      <c r="D80">
        <v>12090.6</v>
      </c>
      <c r="E80">
        <f>$B$2*10^(-6)*Sheet1!D80/$C$2*7.45*10^(-6)*10^6/$D$2*2*60</f>
        <v>9.9658827217407337E-3</v>
      </c>
      <c r="F80">
        <f t="shared" si="3"/>
        <v>4.9829413608703667E-2</v>
      </c>
      <c r="L80">
        <v>7</v>
      </c>
      <c r="M80">
        <v>30.751999999999999</v>
      </c>
      <c r="N80">
        <v>109.8</v>
      </c>
      <c r="O80">
        <v>30.1</v>
      </c>
      <c r="P80">
        <v>4.7500000000000001E-2</v>
      </c>
      <c r="Q80">
        <v>5.5410000000000004</v>
      </c>
      <c r="R80" s="4">
        <v>0.69799999999999995</v>
      </c>
    </row>
    <row r="81" spans="2:18">
      <c r="B81">
        <v>77</v>
      </c>
      <c r="C81">
        <f t="shared" si="2"/>
        <v>641.66666666666674</v>
      </c>
      <c r="D81">
        <v>12546.4</v>
      </c>
      <c r="E81">
        <f>$B$2*10^(-6)*Sheet1!D81/$C$2*7.45*10^(-6)*10^6/$D$2*2*60</f>
        <v>1.034158362529965E-2</v>
      </c>
      <c r="F81">
        <f t="shared" si="3"/>
        <v>5.1707918126498248E-2</v>
      </c>
      <c r="L81">
        <v>8</v>
      </c>
      <c r="M81">
        <v>35.753</v>
      </c>
      <c r="N81">
        <v>156.30000000000001</v>
      </c>
      <c r="O81">
        <v>41.7</v>
      </c>
      <c r="P81" s="4">
        <v>4.9700000000000001E-2</v>
      </c>
      <c r="Q81">
        <v>7.8920000000000003</v>
      </c>
      <c r="R81">
        <v>0.86299999999999999</v>
      </c>
    </row>
    <row r="82" spans="2:18">
      <c r="B82">
        <v>78</v>
      </c>
      <c r="C82">
        <f t="shared" si="2"/>
        <v>650</v>
      </c>
      <c r="D82">
        <v>12971.2</v>
      </c>
      <c r="E82">
        <f>$B$2*10^(-6)*Sheet1!D82/$C$2*7.45*10^(-6)*10^6/$D$2*2*60</f>
        <v>1.0691732251521298E-2</v>
      </c>
      <c r="F82">
        <f t="shared" si="3"/>
        <v>5.3458661257606489E-2</v>
      </c>
      <c r="L82">
        <v>9</v>
      </c>
      <c r="M82">
        <v>40.749000000000002</v>
      </c>
      <c r="N82">
        <v>205.9</v>
      </c>
      <c r="O82">
        <v>52.2</v>
      </c>
      <c r="P82">
        <v>6.1499999999999999E-2</v>
      </c>
      <c r="Q82">
        <v>10.395</v>
      </c>
      <c r="R82" s="4">
        <v>0.56100000000000005</v>
      </c>
    </row>
    <row r="83" spans="2:18">
      <c r="B83">
        <v>79</v>
      </c>
      <c r="C83">
        <f t="shared" si="2"/>
        <v>658.33333333333326</v>
      </c>
      <c r="D83">
        <v>13463.5</v>
      </c>
      <c r="E83">
        <f>$B$2*10^(-6)*Sheet1!D83/$C$2*7.45*10^(-6)*10^6/$D$2*2*60</f>
        <v>1.1097518900977318E-2</v>
      </c>
      <c r="F83">
        <f t="shared" si="3"/>
        <v>5.5487594504886592E-2</v>
      </c>
      <c r="L83">
        <v>10</v>
      </c>
      <c r="M83">
        <v>45.750999999999998</v>
      </c>
      <c r="N83">
        <v>271.8</v>
      </c>
      <c r="O83">
        <v>67</v>
      </c>
      <c r="P83" s="4">
        <v>5.1400000000000001E-2</v>
      </c>
      <c r="Q83">
        <v>13.72</v>
      </c>
      <c r="R83" s="4">
        <v>0.68200000000000005</v>
      </c>
    </row>
    <row r="84" spans="2:18">
      <c r="B84">
        <v>80</v>
      </c>
      <c r="C84">
        <f t="shared" si="2"/>
        <v>666.66666666666674</v>
      </c>
      <c r="D84">
        <v>14058.4</v>
      </c>
      <c r="E84">
        <f>$B$2*10^(-6)*Sheet1!D84/$C$2*7.45*10^(-6)*10^6/$D$2*2*60</f>
        <v>1.1587875345749581E-2</v>
      </c>
      <c r="F84">
        <f t="shared" si="3"/>
        <v>5.7939376728747903E-2</v>
      </c>
      <c r="L84">
        <v>11</v>
      </c>
      <c r="M84">
        <v>50.747</v>
      </c>
      <c r="N84">
        <v>386.1</v>
      </c>
      <c r="O84">
        <v>92.8</v>
      </c>
      <c r="P84" s="4">
        <v>5.6500000000000002E-2</v>
      </c>
      <c r="Q84">
        <v>19.488</v>
      </c>
      <c r="R84" s="4">
        <v>0.52</v>
      </c>
    </row>
    <row r="85" spans="2:18">
      <c r="B85">
        <v>81</v>
      </c>
      <c r="C85">
        <f t="shared" si="2"/>
        <v>675</v>
      </c>
      <c r="D85">
        <v>14653.7</v>
      </c>
      <c r="E85">
        <f>$B$2*10^(-6)*Sheet1!D85/$C$2*7.45*10^(-6)*10^6/$D$2*2*60</f>
        <v>1.2078561497326203E-2</v>
      </c>
      <c r="F85">
        <f t="shared" si="3"/>
        <v>6.0392807486631013E-2</v>
      </c>
      <c r="L85">
        <v>12</v>
      </c>
      <c r="M85">
        <v>55.752000000000002</v>
      </c>
      <c r="N85">
        <v>557.1</v>
      </c>
      <c r="O85">
        <v>139.30000000000001</v>
      </c>
      <c r="P85" s="4">
        <v>6.8099999999999994E-2</v>
      </c>
      <c r="Q85">
        <v>28.123000000000001</v>
      </c>
      <c r="R85" s="4">
        <v>0.69899999999999995</v>
      </c>
    </row>
    <row r="86" spans="2:18">
      <c r="B86">
        <v>82</v>
      </c>
      <c r="C86">
        <f t="shared" si="2"/>
        <v>683.33333333333326</v>
      </c>
      <c r="D86">
        <v>15235.4</v>
      </c>
      <c r="E86">
        <f>$B$2*10^(-6)*Sheet1!D86/$C$2*7.45*10^(-6)*10^6/$D$2*2*60</f>
        <v>1.2558037617554859E-2</v>
      </c>
      <c r="F86">
        <f t="shared" si="3"/>
        <v>6.2790188087774298E-2</v>
      </c>
      <c r="L86" t="s">
        <v>22</v>
      </c>
      <c r="M86" t="s">
        <v>23</v>
      </c>
      <c r="N86" t="s">
        <v>24</v>
      </c>
      <c r="O86" t="s">
        <v>25</v>
      </c>
      <c r="P86" s="4" t="s">
        <v>26</v>
      </c>
      <c r="Q86" t="s">
        <v>27</v>
      </c>
      <c r="R86" s="4" t="s">
        <v>5</v>
      </c>
    </row>
    <row r="87" spans="2:18">
      <c r="B87">
        <v>83</v>
      </c>
      <c r="C87">
        <f t="shared" si="2"/>
        <v>691.66666666666674</v>
      </c>
      <c r="D87">
        <v>15868</v>
      </c>
      <c r="E87">
        <f>$B$2*10^(-6)*Sheet1!D87/$C$2*7.45*10^(-6)*10^6/$D$2*2*60</f>
        <v>1.3079468928637285E-2</v>
      </c>
      <c r="F87">
        <f t="shared" si="3"/>
        <v>6.5397344643186431E-2</v>
      </c>
      <c r="L87">
        <v>1</v>
      </c>
      <c r="M87">
        <v>0.74</v>
      </c>
      <c r="N87">
        <v>679.8</v>
      </c>
      <c r="O87">
        <v>179.4</v>
      </c>
      <c r="P87">
        <v>6.4699999999999994E-2</v>
      </c>
      <c r="Q87">
        <v>1.927</v>
      </c>
      <c r="R87">
        <v>0.55200000000000005</v>
      </c>
    </row>
    <row r="88" spans="2:18">
      <c r="B88">
        <v>84</v>
      </c>
      <c r="C88">
        <f t="shared" si="2"/>
        <v>700</v>
      </c>
      <c r="D88">
        <f>D87/2+D89/2</f>
        <v>16637.45</v>
      </c>
      <c r="E88">
        <f>$B$2*10^(-6)*Sheet1!D88/$C$2*7.45*10^(-6)*10^6/$D$2*2*60</f>
        <v>1.3713701180158586E-2</v>
      </c>
      <c r="F88">
        <f t="shared" si="3"/>
        <v>6.8568505900792928E-2</v>
      </c>
      <c r="H88">
        <v>700</v>
      </c>
      <c r="L88">
        <v>2</v>
      </c>
      <c r="M88">
        <v>5.7510000000000003</v>
      </c>
      <c r="N88">
        <v>1293.5</v>
      </c>
      <c r="O88">
        <v>318.10000000000002</v>
      </c>
      <c r="P88" s="4">
        <v>6.8400000000000002E-2</v>
      </c>
      <c r="Q88">
        <v>3.6659999999999999</v>
      </c>
      <c r="R88" s="4">
        <v>0.66900000000000004</v>
      </c>
    </row>
    <row r="89" spans="2:18">
      <c r="B89">
        <v>85</v>
      </c>
      <c r="C89">
        <f t="shared" si="2"/>
        <v>708.33333333333326</v>
      </c>
      <c r="D89">
        <v>17406.900000000001</v>
      </c>
      <c r="E89">
        <f>$B$2*10^(-6)*Sheet1!D89/$C$2*7.45*10^(-6)*10^6/$D$2*2*60</f>
        <v>1.4347933431679886E-2</v>
      </c>
      <c r="F89">
        <f t="shared" si="3"/>
        <v>7.1739667158399439E-2</v>
      </c>
      <c r="H89">
        <v>700</v>
      </c>
      <c r="L89">
        <v>3</v>
      </c>
      <c r="M89">
        <v>10.75</v>
      </c>
      <c r="N89">
        <v>1767.9</v>
      </c>
      <c r="O89">
        <v>435.2</v>
      </c>
      <c r="P89" s="4">
        <v>6.8400000000000002E-2</v>
      </c>
      <c r="Q89">
        <v>5.0110000000000001</v>
      </c>
      <c r="R89" s="4">
        <v>0.63200000000000001</v>
      </c>
    </row>
    <row r="90" spans="2:18">
      <c r="B90">
        <v>86</v>
      </c>
      <c r="C90">
        <f t="shared" si="2"/>
        <v>716.66666666666674</v>
      </c>
      <c r="D90">
        <v>17848.900000000001</v>
      </c>
      <c r="E90">
        <f>$B$2*10^(-6)*Sheet1!D90/$C$2*7.45*10^(-6)*10^6/$D$2*2*60</f>
        <v>1.4712259450488662E-2</v>
      </c>
      <c r="F90">
        <f t="shared" si="3"/>
        <v>7.3561297252443314E-2</v>
      </c>
      <c r="H90">
        <v>700</v>
      </c>
      <c r="L90">
        <v>4</v>
      </c>
      <c r="M90">
        <v>15.75</v>
      </c>
      <c r="N90">
        <v>2257.4</v>
      </c>
      <c r="O90">
        <v>550.5</v>
      </c>
      <c r="P90">
        <v>6.83E-2</v>
      </c>
      <c r="Q90">
        <v>6.3979999999999997</v>
      </c>
      <c r="R90" s="4">
        <v>0.624</v>
      </c>
    </row>
    <row r="91" spans="2:18">
      <c r="B91">
        <v>87</v>
      </c>
      <c r="C91">
        <f t="shared" si="2"/>
        <v>725</v>
      </c>
      <c r="D91">
        <v>18767.900000000001</v>
      </c>
      <c r="E91">
        <f>$B$2*10^(-6)*Sheet1!D91/$C$2*7.45*10^(-6)*10^6/$D$2*2*60</f>
        <v>1.5469760833486996E-2</v>
      </c>
      <c r="F91">
        <f t="shared" si="3"/>
        <v>7.7348804167434976E-2</v>
      </c>
      <c r="H91">
        <v>700</v>
      </c>
      <c r="L91">
        <v>5</v>
      </c>
      <c r="M91">
        <v>20.748999999999999</v>
      </c>
      <c r="N91">
        <v>2672.4</v>
      </c>
      <c r="O91">
        <v>645.70000000000005</v>
      </c>
      <c r="P91" s="4">
        <v>6.88E-2</v>
      </c>
      <c r="Q91">
        <v>7.5750000000000002</v>
      </c>
      <c r="R91" s="4">
        <v>0.58399999999999996</v>
      </c>
    </row>
    <row r="92" spans="2:18">
      <c r="B92">
        <v>88</v>
      </c>
      <c r="C92">
        <f t="shared" si="2"/>
        <v>733.33333333333326</v>
      </c>
      <c r="D92">
        <v>18798</v>
      </c>
      <c r="E92">
        <f>$B$2*10^(-6)*Sheet1!D92/$C$2*7.45*10^(-6)*10^6/$D$2*2*60</f>
        <v>1.5494571270514471E-2</v>
      </c>
      <c r="F92">
        <f t="shared" si="3"/>
        <v>7.7472856352572353E-2</v>
      </c>
      <c r="H92">
        <v>700</v>
      </c>
      <c r="L92">
        <v>6</v>
      </c>
      <c r="M92">
        <v>25.75</v>
      </c>
      <c r="N92">
        <v>2954.1</v>
      </c>
      <c r="O92">
        <v>719.9</v>
      </c>
      <c r="P92" s="4">
        <v>6.8900000000000003E-2</v>
      </c>
      <c r="Q92">
        <v>8.3729999999999993</v>
      </c>
      <c r="R92" s="4">
        <v>0.60399999999999998</v>
      </c>
    </row>
    <row r="93" spans="2:18">
      <c r="B93">
        <v>89</v>
      </c>
      <c r="C93">
        <f t="shared" si="2"/>
        <v>741.66666666666674</v>
      </c>
      <c r="D93">
        <v>19119.8</v>
      </c>
      <c r="E93">
        <f>$B$2*10^(-6)*Sheet1!D93/$C$2*7.45*10^(-6)*10^6/$D$2*2*60</f>
        <v>1.5759820394615525E-2</v>
      </c>
      <c r="F93">
        <f t="shared" si="3"/>
        <v>7.8799101973077629E-2</v>
      </c>
      <c r="H93">
        <v>700</v>
      </c>
      <c r="L93">
        <v>7</v>
      </c>
      <c r="M93">
        <v>30.75</v>
      </c>
      <c r="N93">
        <v>3244.1</v>
      </c>
      <c r="O93">
        <v>785.9</v>
      </c>
      <c r="P93" s="4">
        <v>6.9199999999999998E-2</v>
      </c>
      <c r="Q93">
        <v>9.1950000000000003</v>
      </c>
      <c r="R93" s="4">
        <v>0.59699999999999998</v>
      </c>
    </row>
    <row r="94" spans="2:18">
      <c r="B94">
        <v>90</v>
      </c>
      <c r="C94">
        <f t="shared" si="2"/>
        <v>750</v>
      </c>
      <c r="D94">
        <v>19360.5</v>
      </c>
      <c r="E94">
        <f>$B$2*10^(-6)*Sheet1!D94/$C$2*7.45*10^(-6)*10^6/$D$2*2*60</f>
        <v>1.5958221464134243E-2</v>
      </c>
      <c r="F94">
        <f t="shared" si="3"/>
        <v>7.9791107320671212E-2</v>
      </c>
      <c r="H94">
        <v>700</v>
      </c>
      <c r="L94">
        <v>8</v>
      </c>
      <c r="M94">
        <v>35.750999999999998</v>
      </c>
      <c r="N94">
        <v>3515.7</v>
      </c>
      <c r="O94">
        <v>848.5</v>
      </c>
      <c r="P94" s="4">
        <v>6.93E-2</v>
      </c>
      <c r="Q94">
        <v>9.9649999999999999</v>
      </c>
      <c r="R94" s="4">
        <v>0.629</v>
      </c>
    </row>
    <row r="95" spans="2:18">
      <c r="B95">
        <v>91</v>
      </c>
      <c r="C95">
        <f t="shared" si="2"/>
        <v>758.33333333333326</v>
      </c>
      <c r="D95">
        <v>19512.599999999999</v>
      </c>
      <c r="E95">
        <f>$B$2*10^(-6)*Sheet1!D95/$C$2*7.45*10^(-6)*10^6/$D$2*2*60</f>
        <v>1.6083592476489023E-2</v>
      </c>
      <c r="F95">
        <f t="shared" si="3"/>
        <v>8.0417962382445113E-2</v>
      </c>
      <c r="H95">
        <v>700</v>
      </c>
      <c r="L95" s="11">
        <v>9</v>
      </c>
      <c r="M95" s="11">
        <v>40.750999999999998</v>
      </c>
      <c r="N95" s="11">
        <v>3735.5</v>
      </c>
      <c r="O95" s="11">
        <v>899.3</v>
      </c>
      <c r="P95" s="11">
        <v>6.9500000000000006E-2</v>
      </c>
      <c r="Q95" s="11">
        <v>10.587999999999999</v>
      </c>
      <c r="R95" s="11">
        <v>0.63700000000000001</v>
      </c>
    </row>
    <row r="96" spans="2:18">
      <c r="B96">
        <v>92</v>
      </c>
      <c r="C96">
        <f t="shared" si="2"/>
        <v>766.66666666666674</v>
      </c>
      <c r="D96">
        <v>19927.3</v>
      </c>
      <c r="E96">
        <f>$B$2*10^(-6)*Sheet1!D96/$C$2*7.45*10^(-6)*10^6/$D$2*2*60</f>
        <v>1.6425416005900792E-2</v>
      </c>
      <c r="F96">
        <f t="shared" si="3"/>
        <v>8.212708002950396E-2</v>
      </c>
      <c r="H96">
        <v>700</v>
      </c>
      <c r="L96">
        <v>10</v>
      </c>
      <c r="M96">
        <v>45.752000000000002</v>
      </c>
      <c r="N96">
        <v>4000.1</v>
      </c>
      <c r="O96">
        <v>958.1</v>
      </c>
      <c r="P96" s="4">
        <v>6.9699999999999998E-2</v>
      </c>
      <c r="Q96" s="4">
        <v>11.337999999999999</v>
      </c>
      <c r="R96" s="4">
        <v>0.64200000000000002</v>
      </c>
    </row>
    <row r="97" spans="2:18">
      <c r="B97">
        <v>93</v>
      </c>
      <c r="C97">
        <f t="shared" si="2"/>
        <v>775</v>
      </c>
      <c r="D97">
        <v>19741.099999999999</v>
      </c>
      <c r="E97">
        <f>$B$2*10^(-6)*Sheet1!D97/$C$2*7.45*10^(-6)*10^6/$D$2*2*60</f>
        <v>1.6271937488475011E-2</v>
      </c>
      <c r="F97">
        <f t="shared" si="3"/>
        <v>8.1359687442375053E-2</v>
      </c>
      <c r="H97">
        <v>700</v>
      </c>
      <c r="L97">
        <v>11</v>
      </c>
      <c r="M97">
        <v>50.752000000000002</v>
      </c>
      <c r="N97">
        <v>4302.8</v>
      </c>
      <c r="O97">
        <v>1027.5</v>
      </c>
      <c r="P97">
        <v>6.9900000000000004E-2</v>
      </c>
      <c r="Q97">
        <v>12.196</v>
      </c>
      <c r="R97" s="4">
        <v>0.65500000000000003</v>
      </c>
    </row>
    <row r="98" spans="2:18">
      <c r="B98">
        <v>94</v>
      </c>
      <c r="C98">
        <f t="shared" si="2"/>
        <v>783.33333333333326</v>
      </c>
      <c r="D98">
        <v>20144.3</v>
      </c>
      <c r="E98">
        <f>$B$2*10^(-6)*Sheet1!D98/$C$2*7.45*10^(-6)*10^6/$D$2*2*60</f>
        <v>1.6604281947261663E-2</v>
      </c>
      <c r="F98">
        <f t="shared" si="3"/>
        <v>8.302140973630831E-2</v>
      </c>
      <c r="H98">
        <v>700</v>
      </c>
      <c r="L98">
        <v>12</v>
      </c>
      <c r="M98">
        <v>55.753</v>
      </c>
      <c r="N98">
        <v>4858.3999999999996</v>
      </c>
      <c r="O98">
        <v>1154.8</v>
      </c>
      <c r="P98">
        <v>6.1100000000000002E-2</v>
      </c>
      <c r="Q98">
        <v>13.77</v>
      </c>
      <c r="R98" s="4">
        <v>0.68700000000000006</v>
      </c>
    </row>
    <row r="99" spans="2:18">
      <c r="B99">
        <v>95</v>
      </c>
      <c r="C99">
        <f t="shared" si="2"/>
        <v>791.66666666666674</v>
      </c>
      <c r="D99">
        <v>20136.900000000001</v>
      </c>
      <c r="E99">
        <f>$B$2*10^(-6)*Sheet1!D99/$C$2*7.45*10^(-6)*10^6/$D$2*2*60</f>
        <v>1.6598182371381155E-2</v>
      </c>
      <c r="F99">
        <f t="shared" si="3"/>
        <v>8.2990911856905769E-2</v>
      </c>
      <c r="H99">
        <v>700</v>
      </c>
      <c r="L99" t="s">
        <v>22</v>
      </c>
      <c r="M99" t="s">
        <v>23</v>
      </c>
      <c r="N99" t="s">
        <v>24</v>
      </c>
      <c r="O99" t="s">
        <v>25</v>
      </c>
      <c r="P99" t="s">
        <v>26</v>
      </c>
      <c r="Q99" t="s">
        <v>27</v>
      </c>
      <c r="R99" s="4" t="s">
        <v>5</v>
      </c>
    </row>
    <row r="100" spans="2:18">
      <c r="B100">
        <v>96</v>
      </c>
      <c r="C100">
        <f t="shared" si="2"/>
        <v>800</v>
      </c>
      <c r="E100">
        <f t="shared" ref="E100:E103" si="4">$B$2*10^(-6)*D100/$C$2*7.45*10^(-6)*10^6/$D$2*2*60</f>
        <v>0</v>
      </c>
      <c r="F100">
        <f t="shared" ref="F100:F132" si="5">E100*5</f>
        <v>0</v>
      </c>
      <c r="L100">
        <v>1</v>
      </c>
      <c r="M100">
        <v>0.74199999999999999</v>
      </c>
      <c r="N100">
        <v>4798.2</v>
      </c>
      <c r="O100">
        <v>1176.7</v>
      </c>
      <c r="P100">
        <v>6.8599999999999994E-2</v>
      </c>
      <c r="Q100">
        <v>4.9790000000000001</v>
      </c>
      <c r="R100" s="4">
        <v>0.57199999999999995</v>
      </c>
    </row>
    <row r="101" spans="2:18">
      <c r="B101">
        <v>97</v>
      </c>
      <c r="C101">
        <f t="shared" si="2"/>
        <v>808.33333333333326</v>
      </c>
      <c r="E101">
        <f t="shared" si="4"/>
        <v>0</v>
      </c>
      <c r="F101">
        <f t="shared" si="5"/>
        <v>0</v>
      </c>
      <c r="L101">
        <v>2</v>
      </c>
      <c r="M101">
        <v>5.7530000000000001</v>
      </c>
      <c r="N101">
        <v>6205.8</v>
      </c>
      <c r="O101">
        <v>1456.1</v>
      </c>
      <c r="P101">
        <v>7.0699999999999999E-2</v>
      </c>
      <c r="Q101">
        <v>6.4390000000000001</v>
      </c>
      <c r="R101" s="4">
        <v>0.67400000000000004</v>
      </c>
    </row>
    <row r="102" spans="2:18">
      <c r="B102">
        <v>98</v>
      </c>
      <c r="C102">
        <f t="shared" si="2"/>
        <v>816.66666666666674</v>
      </c>
      <c r="E102">
        <f t="shared" si="4"/>
        <v>0</v>
      </c>
      <c r="F102">
        <f t="shared" si="5"/>
        <v>0</v>
      </c>
      <c r="L102">
        <v>3</v>
      </c>
      <c r="M102">
        <v>10.754</v>
      </c>
      <c r="N102">
        <v>6768.2</v>
      </c>
      <c r="O102">
        <v>1590.7</v>
      </c>
      <c r="P102">
        <v>7.0599999999999996E-2</v>
      </c>
      <c r="Q102">
        <v>7.0229999999999997</v>
      </c>
      <c r="R102" s="4">
        <v>0.7</v>
      </c>
    </row>
    <row r="103" spans="2:18">
      <c r="B103">
        <v>99</v>
      </c>
      <c r="C103">
        <f t="shared" si="2"/>
        <v>825</v>
      </c>
      <c r="E103">
        <f t="shared" si="4"/>
        <v>0</v>
      </c>
      <c r="F103">
        <f t="shared" si="5"/>
        <v>0</v>
      </c>
      <c r="L103">
        <v>4</v>
      </c>
      <c r="M103">
        <v>15.755000000000001</v>
      </c>
      <c r="N103">
        <v>7311.3</v>
      </c>
      <c r="O103">
        <v>1702.4</v>
      </c>
      <c r="P103">
        <v>7.1599999999999997E-2</v>
      </c>
      <c r="Q103">
        <v>7.5860000000000003</v>
      </c>
      <c r="R103" s="4">
        <v>0.73899999999999999</v>
      </c>
    </row>
    <row r="104" spans="2:18">
      <c r="B104">
        <v>100</v>
      </c>
      <c r="C104">
        <f t="shared" si="2"/>
        <v>833.33333333333326</v>
      </c>
      <c r="E104">
        <f t="shared" ref="E104:E163" si="6">$B$2*10^(-6)*D104/$C$2*7.45*10^(-6)*10^6/$D$2*2*60</f>
        <v>0</v>
      </c>
      <c r="F104">
        <f t="shared" si="5"/>
        <v>0</v>
      </c>
      <c r="L104">
        <v>5</v>
      </c>
      <c r="M104">
        <v>20.754999999999999</v>
      </c>
      <c r="N104">
        <v>7764.2</v>
      </c>
      <c r="O104">
        <v>1814</v>
      </c>
      <c r="P104" s="4">
        <v>7.0900000000000005E-2</v>
      </c>
      <c r="Q104">
        <v>8.0559999999999992</v>
      </c>
      <c r="R104" s="4">
        <v>0.73199999999999998</v>
      </c>
    </row>
    <row r="105" spans="2:18">
      <c r="B105">
        <v>101</v>
      </c>
      <c r="C105">
        <f t="shared" si="2"/>
        <v>841.66666666666674</v>
      </c>
      <c r="E105">
        <f t="shared" si="6"/>
        <v>0</v>
      </c>
      <c r="F105">
        <f t="shared" si="5"/>
        <v>0</v>
      </c>
      <c r="L105">
        <v>6</v>
      </c>
      <c r="M105">
        <v>25.754999999999999</v>
      </c>
      <c r="N105">
        <v>8059</v>
      </c>
      <c r="O105">
        <v>1886.7</v>
      </c>
      <c r="P105" s="4">
        <v>7.1300000000000002E-2</v>
      </c>
      <c r="Q105">
        <v>8.3620000000000001</v>
      </c>
      <c r="R105">
        <v>0.72299999999999998</v>
      </c>
    </row>
    <row r="106" spans="2:18">
      <c r="B106">
        <v>102</v>
      </c>
      <c r="C106">
        <f t="shared" si="2"/>
        <v>850</v>
      </c>
      <c r="E106">
        <f t="shared" si="6"/>
        <v>0</v>
      </c>
      <c r="F106">
        <f t="shared" si="5"/>
        <v>0</v>
      </c>
      <c r="L106">
        <v>7</v>
      </c>
      <c r="M106">
        <v>30.756</v>
      </c>
      <c r="N106">
        <v>8418</v>
      </c>
      <c r="O106">
        <v>1962</v>
      </c>
      <c r="P106">
        <v>7.1599999999999997E-2</v>
      </c>
      <c r="Q106">
        <v>8.734</v>
      </c>
      <c r="R106" s="4">
        <v>0.73499999999999999</v>
      </c>
    </row>
    <row r="107" spans="2:18">
      <c r="B107">
        <v>103</v>
      </c>
      <c r="C107">
        <f t="shared" si="2"/>
        <v>858.33333333333326</v>
      </c>
      <c r="E107">
        <f t="shared" si="6"/>
        <v>0</v>
      </c>
      <c r="F107">
        <f t="shared" si="5"/>
        <v>0</v>
      </c>
      <c r="L107">
        <v>8</v>
      </c>
      <c r="M107">
        <v>35.756</v>
      </c>
      <c r="N107">
        <v>8768</v>
      </c>
      <c r="O107">
        <v>2036.4</v>
      </c>
      <c r="P107" s="4">
        <v>7.17E-2</v>
      </c>
      <c r="Q107">
        <v>9.0980000000000008</v>
      </c>
      <c r="R107">
        <v>0.76500000000000001</v>
      </c>
    </row>
    <row r="108" spans="2:18">
      <c r="B108">
        <v>104</v>
      </c>
      <c r="C108">
        <f t="shared" si="2"/>
        <v>866.66666666666674</v>
      </c>
      <c r="E108">
        <f t="shared" si="6"/>
        <v>0</v>
      </c>
      <c r="F108">
        <f t="shared" si="5"/>
        <v>0</v>
      </c>
      <c r="L108">
        <v>9</v>
      </c>
      <c r="M108">
        <v>40.756</v>
      </c>
      <c r="N108">
        <v>9142.9</v>
      </c>
      <c r="O108">
        <v>2117.3000000000002</v>
      </c>
      <c r="P108">
        <v>7.2400000000000006E-2</v>
      </c>
      <c r="Q108">
        <v>9.4870000000000001</v>
      </c>
      <c r="R108" s="4">
        <v>0.745</v>
      </c>
    </row>
    <row r="109" spans="2:18">
      <c r="B109">
        <v>105</v>
      </c>
      <c r="C109">
        <f t="shared" si="2"/>
        <v>875</v>
      </c>
      <c r="E109">
        <f t="shared" si="6"/>
        <v>0</v>
      </c>
      <c r="F109">
        <f t="shared" si="5"/>
        <v>0</v>
      </c>
      <c r="L109">
        <v>10</v>
      </c>
      <c r="M109">
        <v>45.756999999999998</v>
      </c>
      <c r="N109">
        <v>9261.2000000000007</v>
      </c>
      <c r="O109">
        <v>2151.6999999999998</v>
      </c>
      <c r="P109">
        <v>7.22E-2</v>
      </c>
      <c r="Q109">
        <v>9.609</v>
      </c>
      <c r="R109" s="4">
        <v>0.752</v>
      </c>
    </row>
    <row r="110" spans="2:18">
      <c r="B110">
        <v>106</v>
      </c>
      <c r="C110">
        <f t="shared" si="2"/>
        <v>883.33333333333326</v>
      </c>
      <c r="E110">
        <f t="shared" si="6"/>
        <v>0</v>
      </c>
      <c r="F110">
        <f t="shared" si="5"/>
        <v>0</v>
      </c>
      <c r="L110">
        <v>11</v>
      </c>
      <c r="M110">
        <v>50.756999999999998</v>
      </c>
      <c r="N110">
        <v>9741.5</v>
      </c>
      <c r="O110">
        <v>2251.8000000000002</v>
      </c>
      <c r="P110">
        <v>7.2499999999999995E-2</v>
      </c>
      <c r="Q110">
        <v>10.108000000000001</v>
      </c>
      <c r="R110" s="4">
        <v>0.78200000000000003</v>
      </c>
    </row>
    <row r="111" spans="2:18">
      <c r="B111">
        <v>107</v>
      </c>
      <c r="C111">
        <f t="shared" si="2"/>
        <v>891.66666666666674</v>
      </c>
      <c r="E111">
        <f t="shared" si="6"/>
        <v>0</v>
      </c>
      <c r="F111">
        <f t="shared" si="5"/>
        <v>0</v>
      </c>
      <c r="L111">
        <v>12</v>
      </c>
      <c r="M111">
        <v>55.758000000000003</v>
      </c>
      <c r="N111">
        <v>10138.6</v>
      </c>
      <c r="O111">
        <v>2339.4</v>
      </c>
      <c r="P111">
        <v>7.1599999999999997E-2</v>
      </c>
      <c r="Q111">
        <v>10.52</v>
      </c>
      <c r="R111" s="4">
        <v>0.81200000000000006</v>
      </c>
    </row>
    <row r="112" spans="2:18">
      <c r="B112">
        <v>108</v>
      </c>
      <c r="C112">
        <f t="shared" si="2"/>
        <v>900</v>
      </c>
      <c r="E112">
        <f t="shared" si="6"/>
        <v>0</v>
      </c>
      <c r="F112">
        <f t="shared" si="5"/>
        <v>0</v>
      </c>
      <c r="L112" t="s">
        <v>22</v>
      </c>
      <c r="M112" t="s">
        <v>23</v>
      </c>
      <c r="N112" t="s">
        <v>24</v>
      </c>
      <c r="O112" t="s">
        <v>25</v>
      </c>
      <c r="P112" t="s">
        <v>26</v>
      </c>
      <c r="Q112" t="s">
        <v>27</v>
      </c>
      <c r="R112" s="4" t="s">
        <v>5</v>
      </c>
    </row>
    <row r="113" spans="2:19">
      <c r="B113">
        <v>109</v>
      </c>
      <c r="C113">
        <f t="shared" si="2"/>
        <v>908.33333333333326</v>
      </c>
      <c r="E113">
        <f t="shared" si="6"/>
        <v>0</v>
      </c>
      <c r="F113">
        <f t="shared" si="5"/>
        <v>0</v>
      </c>
      <c r="L113">
        <v>1</v>
      </c>
      <c r="M113">
        <v>0.747</v>
      </c>
      <c r="N113">
        <v>8977.4</v>
      </c>
      <c r="O113">
        <v>2176.1999999999998</v>
      </c>
      <c r="P113">
        <v>6.9599999999999995E-2</v>
      </c>
      <c r="Q113">
        <v>5.8460000000000001</v>
      </c>
      <c r="R113" s="4">
        <v>0.70699999999999996</v>
      </c>
    </row>
    <row r="114" spans="2:19">
      <c r="B114">
        <v>110</v>
      </c>
      <c r="C114">
        <f t="shared" si="2"/>
        <v>916.66666666666674</v>
      </c>
      <c r="E114">
        <f t="shared" si="6"/>
        <v>0</v>
      </c>
      <c r="F114">
        <f t="shared" si="5"/>
        <v>0</v>
      </c>
      <c r="L114">
        <v>2</v>
      </c>
      <c r="M114">
        <v>5.758</v>
      </c>
      <c r="N114">
        <v>10841.7</v>
      </c>
      <c r="O114">
        <v>2493.8000000000002</v>
      </c>
      <c r="P114">
        <v>7.17E-2</v>
      </c>
      <c r="Q114">
        <v>7.0609999999999999</v>
      </c>
      <c r="R114" s="4">
        <v>0.81299999999999994</v>
      </c>
    </row>
    <row r="115" spans="2:19">
      <c r="B115">
        <v>111</v>
      </c>
      <c r="C115">
        <f t="shared" si="2"/>
        <v>925</v>
      </c>
      <c r="E115">
        <f t="shared" si="6"/>
        <v>0</v>
      </c>
      <c r="F115">
        <f t="shared" si="5"/>
        <v>0</v>
      </c>
      <c r="L115">
        <v>3</v>
      </c>
      <c r="M115">
        <v>10.757999999999999</v>
      </c>
      <c r="N115">
        <v>11203.4</v>
      </c>
      <c r="O115">
        <v>2580.1999999999998</v>
      </c>
      <c r="P115">
        <v>7.17E-2</v>
      </c>
      <c r="Q115">
        <v>7.2960000000000003</v>
      </c>
      <c r="R115" s="4">
        <v>0.81799999999999995</v>
      </c>
    </row>
    <row r="116" spans="2:19">
      <c r="B116">
        <v>112</v>
      </c>
      <c r="C116">
        <f t="shared" si="2"/>
        <v>933.33333333333326</v>
      </c>
      <c r="E116">
        <f t="shared" si="6"/>
        <v>0</v>
      </c>
      <c r="F116">
        <f t="shared" si="5"/>
        <v>0</v>
      </c>
      <c r="L116">
        <v>4</v>
      </c>
      <c r="M116">
        <v>15.757999999999999</v>
      </c>
      <c r="N116">
        <v>11643.1</v>
      </c>
      <c r="O116">
        <v>2684.6</v>
      </c>
      <c r="P116">
        <v>7.1599999999999997E-2</v>
      </c>
      <c r="Q116">
        <v>7.5819999999999999</v>
      </c>
      <c r="R116">
        <v>0.80300000000000005</v>
      </c>
    </row>
    <row r="117" spans="2:19">
      <c r="B117">
        <v>113</v>
      </c>
      <c r="C117">
        <f t="shared" si="2"/>
        <v>941.66666666666674</v>
      </c>
      <c r="E117">
        <f t="shared" si="6"/>
        <v>0</v>
      </c>
      <c r="F117">
        <f t="shared" si="5"/>
        <v>0</v>
      </c>
      <c r="L117">
        <v>5</v>
      </c>
      <c r="M117">
        <v>20.759</v>
      </c>
      <c r="N117">
        <v>12090.6</v>
      </c>
      <c r="O117">
        <v>2781.3</v>
      </c>
      <c r="P117" s="4">
        <v>7.2700000000000001E-2</v>
      </c>
      <c r="Q117" s="4">
        <v>7.8739999999999997</v>
      </c>
      <c r="R117">
        <v>0.85099999999999998</v>
      </c>
      <c r="S117" s="4"/>
    </row>
    <row r="118" spans="2:19">
      <c r="B118">
        <v>114</v>
      </c>
      <c r="C118">
        <f t="shared" si="2"/>
        <v>950</v>
      </c>
      <c r="E118">
        <f t="shared" si="6"/>
        <v>0</v>
      </c>
      <c r="F118">
        <f t="shared" si="5"/>
        <v>0</v>
      </c>
      <c r="L118">
        <v>6</v>
      </c>
      <c r="M118">
        <v>25.759</v>
      </c>
      <c r="N118">
        <v>12546.4</v>
      </c>
      <c r="O118">
        <v>2884.3</v>
      </c>
      <c r="P118">
        <v>7.2700000000000001E-2</v>
      </c>
      <c r="Q118">
        <v>8.1709999999999994</v>
      </c>
      <c r="R118">
        <v>0.86199999999999999</v>
      </c>
    </row>
    <row r="119" spans="2:19">
      <c r="B119">
        <v>115</v>
      </c>
      <c r="C119">
        <f t="shared" si="2"/>
        <v>958.33333333333326</v>
      </c>
      <c r="E119">
        <f t="shared" si="6"/>
        <v>0</v>
      </c>
      <c r="F119">
        <f t="shared" si="5"/>
        <v>0</v>
      </c>
      <c r="L119">
        <v>7</v>
      </c>
      <c r="M119">
        <v>30.759</v>
      </c>
      <c r="N119">
        <v>12971.2</v>
      </c>
      <c r="O119">
        <v>2974.7</v>
      </c>
      <c r="P119">
        <v>7.2900000000000006E-2</v>
      </c>
      <c r="Q119">
        <v>8.4469999999999992</v>
      </c>
      <c r="R119" s="4">
        <v>0.85699999999999998</v>
      </c>
    </row>
    <row r="120" spans="2:19">
      <c r="B120">
        <v>116</v>
      </c>
      <c r="C120">
        <f t="shared" si="2"/>
        <v>966.66666666666674</v>
      </c>
      <c r="E120">
        <f t="shared" si="6"/>
        <v>0</v>
      </c>
      <c r="F120">
        <f t="shared" si="5"/>
        <v>0</v>
      </c>
      <c r="L120">
        <v>8</v>
      </c>
      <c r="M120">
        <v>35.76</v>
      </c>
      <c r="N120">
        <v>13463.5</v>
      </c>
      <c r="O120">
        <v>3085.8</v>
      </c>
      <c r="P120">
        <v>7.2900000000000006E-2</v>
      </c>
      <c r="Q120">
        <v>8.7680000000000007</v>
      </c>
      <c r="R120">
        <v>0.873</v>
      </c>
    </row>
    <row r="121" spans="2:19">
      <c r="B121">
        <v>117</v>
      </c>
      <c r="C121">
        <f t="shared" si="2"/>
        <v>975</v>
      </c>
      <c r="E121">
        <f t="shared" si="6"/>
        <v>0</v>
      </c>
      <c r="F121">
        <f t="shared" si="5"/>
        <v>0</v>
      </c>
      <c r="L121">
        <v>9</v>
      </c>
      <c r="M121">
        <v>40.76</v>
      </c>
      <c r="N121">
        <v>14058.4</v>
      </c>
      <c r="O121">
        <v>3205.8</v>
      </c>
      <c r="P121">
        <v>7.3200000000000001E-2</v>
      </c>
      <c r="Q121">
        <v>9.1549999999999994</v>
      </c>
      <c r="R121" s="4">
        <v>0.88300000000000001</v>
      </c>
    </row>
    <row r="122" spans="2:19">
      <c r="B122">
        <v>118</v>
      </c>
      <c r="C122">
        <f t="shared" si="2"/>
        <v>983.33333333333326</v>
      </c>
      <c r="E122">
        <f t="shared" si="6"/>
        <v>0</v>
      </c>
      <c r="F122">
        <f t="shared" si="5"/>
        <v>0</v>
      </c>
      <c r="L122">
        <v>10</v>
      </c>
      <c r="M122">
        <v>45.761000000000003</v>
      </c>
      <c r="N122">
        <v>14653.7</v>
      </c>
      <c r="O122">
        <v>3341.8</v>
      </c>
      <c r="P122">
        <v>7.3200000000000001E-2</v>
      </c>
      <c r="Q122">
        <v>9.5429999999999993</v>
      </c>
      <c r="R122" s="4">
        <v>0.9</v>
      </c>
    </row>
    <row r="123" spans="2:19">
      <c r="B123">
        <v>119</v>
      </c>
      <c r="C123">
        <f t="shared" si="2"/>
        <v>991.66666666666674</v>
      </c>
      <c r="E123">
        <f t="shared" si="6"/>
        <v>0</v>
      </c>
      <c r="F123">
        <f t="shared" si="5"/>
        <v>0</v>
      </c>
      <c r="L123">
        <v>11</v>
      </c>
      <c r="M123">
        <v>50.761000000000003</v>
      </c>
      <c r="N123">
        <v>15235.4</v>
      </c>
      <c r="O123">
        <v>3474.1</v>
      </c>
      <c r="P123">
        <v>7.3200000000000001E-2</v>
      </c>
      <c r="Q123">
        <v>9.9220000000000006</v>
      </c>
      <c r="R123">
        <v>0.90100000000000002</v>
      </c>
    </row>
    <row r="124" spans="2:19">
      <c r="B124">
        <v>120</v>
      </c>
      <c r="C124">
        <f t="shared" si="2"/>
        <v>1000</v>
      </c>
      <c r="E124">
        <f t="shared" si="6"/>
        <v>0</v>
      </c>
      <c r="F124">
        <f t="shared" si="5"/>
        <v>0</v>
      </c>
      <c r="L124">
        <v>12</v>
      </c>
      <c r="M124">
        <v>55.761000000000003</v>
      </c>
      <c r="N124">
        <v>15868</v>
      </c>
      <c r="O124">
        <v>3605.1</v>
      </c>
      <c r="P124">
        <v>7.3400000000000007E-2</v>
      </c>
      <c r="Q124">
        <v>10.334</v>
      </c>
      <c r="R124" s="4">
        <v>0.9</v>
      </c>
    </row>
    <row r="125" spans="2:19">
      <c r="B125">
        <v>121</v>
      </c>
      <c r="C125">
        <f t="shared" si="2"/>
        <v>1008.3333333333333</v>
      </c>
      <c r="E125">
        <f t="shared" si="6"/>
        <v>0</v>
      </c>
      <c r="F125">
        <f t="shared" si="5"/>
        <v>0</v>
      </c>
      <c r="L125" t="s">
        <v>22</v>
      </c>
      <c r="M125" t="s">
        <v>23</v>
      </c>
      <c r="N125" t="s">
        <v>24</v>
      </c>
      <c r="O125" t="s">
        <v>25</v>
      </c>
      <c r="P125" t="s">
        <v>26</v>
      </c>
      <c r="Q125" t="s">
        <v>27</v>
      </c>
      <c r="R125" s="4" t="s">
        <v>5</v>
      </c>
    </row>
    <row r="126" spans="2:19">
      <c r="B126">
        <v>122</v>
      </c>
      <c r="C126">
        <f t="shared" si="2"/>
        <v>1016.6666666666667</v>
      </c>
      <c r="E126">
        <f t="shared" si="6"/>
        <v>0</v>
      </c>
      <c r="F126">
        <f t="shared" si="5"/>
        <v>0</v>
      </c>
      <c r="L126">
        <v>1</v>
      </c>
      <c r="M126">
        <v>0.751</v>
      </c>
      <c r="N126">
        <v>14241.3</v>
      </c>
      <c r="O126">
        <v>3402.9</v>
      </c>
      <c r="P126">
        <v>7.0800000000000002E-2</v>
      </c>
      <c r="Q126">
        <v>6.3289999999999997</v>
      </c>
      <c r="R126" s="4">
        <v>0.86399999999999999</v>
      </c>
    </row>
    <row r="127" spans="2:19">
      <c r="B127">
        <v>123</v>
      </c>
      <c r="C127">
        <f t="shared" si="2"/>
        <v>1025</v>
      </c>
      <c r="E127">
        <f t="shared" si="6"/>
        <v>0</v>
      </c>
      <c r="F127">
        <f t="shared" si="5"/>
        <v>0</v>
      </c>
      <c r="L127">
        <v>2</v>
      </c>
      <c r="M127">
        <v>5.7610000000000001</v>
      </c>
      <c r="N127">
        <v>17406.900000000001</v>
      </c>
      <c r="O127">
        <v>3937.7</v>
      </c>
      <c r="P127">
        <v>7.3599999999999999E-2</v>
      </c>
      <c r="Q127">
        <v>7.7359999999999998</v>
      </c>
      <c r="R127" s="4">
        <v>0.93400000000000005</v>
      </c>
    </row>
    <row r="128" spans="2:19">
      <c r="B128">
        <v>124</v>
      </c>
      <c r="C128">
        <f t="shared" si="2"/>
        <v>1033.3333333333333</v>
      </c>
      <c r="E128">
        <f t="shared" si="6"/>
        <v>0</v>
      </c>
      <c r="F128">
        <f t="shared" si="5"/>
        <v>0</v>
      </c>
      <c r="L128">
        <v>3</v>
      </c>
      <c r="M128">
        <v>10.762</v>
      </c>
      <c r="N128">
        <v>17848.900000000001</v>
      </c>
      <c r="O128">
        <v>4060.5</v>
      </c>
      <c r="P128">
        <v>7.3300000000000004E-2</v>
      </c>
      <c r="Q128">
        <v>7.9329999999999998</v>
      </c>
      <c r="R128" s="4">
        <v>0.93799999999999994</v>
      </c>
    </row>
    <row r="129" spans="2:19">
      <c r="B129">
        <v>125</v>
      </c>
      <c r="C129">
        <f t="shared" si="2"/>
        <v>1041.6666666666667</v>
      </c>
      <c r="E129">
        <f t="shared" si="6"/>
        <v>0</v>
      </c>
      <c r="F129">
        <f t="shared" si="5"/>
        <v>0</v>
      </c>
      <c r="L129">
        <v>4</v>
      </c>
      <c r="M129">
        <v>15.762</v>
      </c>
      <c r="N129">
        <v>18767.900000000001</v>
      </c>
      <c r="O129">
        <v>4219.7</v>
      </c>
      <c r="P129">
        <v>7.3899999999999993E-2</v>
      </c>
      <c r="Q129">
        <v>8.3409999999999993</v>
      </c>
      <c r="R129">
        <v>0.96199999999999997</v>
      </c>
    </row>
    <row r="130" spans="2:19">
      <c r="B130">
        <v>126</v>
      </c>
      <c r="C130">
        <f t="shared" si="2"/>
        <v>1050</v>
      </c>
      <c r="E130">
        <f t="shared" si="6"/>
        <v>0</v>
      </c>
      <c r="F130">
        <f t="shared" si="5"/>
        <v>0</v>
      </c>
      <c r="L130">
        <v>5</v>
      </c>
      <c r="M130">
        <v>20.763999999999999</v>
      </c>
      <c r="N130">
        <v>18798</v>
      </c>
      <c r="O130">
        <v>4272.1000000000004</v>
      </c>
      <c r="P130">
        <v>7.3300000000000004E-2</v>
      </c>
      <c r="Q130">
        <v>8.3539999999999992</v>
      </c>
      <c r="R130" s="4">
        <v>1.0209999999999999</v>
      </c>
      <c r="S130" s="4"/>
    </row>
    <row r="131" spans="2:19">
      <c r="B131">
        <v>127</v>
      </c>
      <c r="C131">
        <f t="shared" si="2"/>
        <v>1058.3333333333333</v>
      </c>
      <c r="E131">
        <f t="shared" si="6"/>
        <v>0</v>
      </c>
      <c r="F131">
        <f t="shared" si="5"/>
        <v>0</v>
      </c>
      <c r="L131">
        <v>6</v>
      </c>
      <c r="M131">
        <v>25.763000000000002</v>
      </c>
      <c r="N131">
        <v>19119.8</v>
      </c>
      <c r="O131">
        <v>4321.5</v>
      </c>
      <c r="P131">
        <v>7.3599999999999999E-2</v>
      </c>
      <c r="Q131">
        <v>8.4969999999999999</v>
      </c>
      <c r="R131" s="4">
        <v>0.98099999999999998</v>
      </c>
    </row>
    <row r="132" spans="2:19">
      <c r="B132">
        <v>128</v>
      </c>
      <c r="C132">
        <f t="shared" si="2"/>
        <v>1066.6666666666667</v>
      </c>
      <c r="E132">
        <f t="shared" si="6"/>
        <v>0</v>
      </c>
      <c r="F132">
        <f t="shared" si="5"/>
        <v>0</v>
      </c>
      <c r="L132">
        <v>7</v>
      </c>
      <c r="M132">
        <v>30.762</v>
      </c>
      <c r="N132">
        <v>19360.5</v>
      </c>
      <c r="O132">
        <v>4372.8999999999996</v>
      </c>
      <c r="P132">
        <v>7.3700000000000002E-2</v>
      </c>
      <c r="Q132">
        <v>8.6039999999999992</v>
      </c>
      <c r="R132" s="4">
        <v>0.93</v>
      </c>
      <c r="S132" s="4"/>
    </row>
    <row r="133" spans="2:19">
      <c r="B133">
        <v>129</v>
      </c>
      <c r="C133">
        <f t="shared" ref="C133:C196" si="7">B133*100/60*5</f>
        <v>1075</v>
      </c>
      <c r="E133">
        <f t="shared" si="6"/>
        <v>0</v>
      </c>
      <c r="F133">
        <f t="shared" ref="F133:F196" si="8">E133*5</f>
        <v>0</v>
      </c>
      <c r="L133">
        <v>8</v>
      </c>
      <c r="M133">
        <v>35.762</v>
      </c>
      <c r="N133">
        <v>19512.599999999999</v>
      </c>
      <c r="O133">
        <v>4409</v>
      </c>
      <c r="P133">
        <v>7.3599999999999999E-2</v>
      </c>
      <c r="Q133">
        <v>8.6720000000000006</v>
      </c>
      <c r="R133">
        <v>0.93600000000000005</v>
      </c>
    </row>
    <row r="134" spans="2:19">
      <c r="B134">
        <v>130</v>
      </c>
      <c r="C134">
        <f t="shared" si="7"/>
        <v>1083.3333333333333</v>
      </c>
      <c r="E134">
        <f t="shared" si="6"/>
        <v>0</v>
      </c>
      <c r="F134">
        <f t="shared" si="8"/>
        <v>0</v>
      </c>
      <c r="L134">
        <v>9</v>
      </c>
      <c r="M134">
        <v>40.762999999999998</v>
      </c>
      <c r="N134">
        <v>19927.3</v>
      </c>
      <c r="O134">
        <v>4471.5</v>
      </c>
      <c r="P134">
        <v>7.3999999999999996E-2</v>
      </c>
      <c r="Q134">
        <v>8.8559999999999999</v>
      </c>
      <c r="R134" s="4">
        <v>0.95699999999999996</v>
      </c>
      <c r="S134" s="4"/>
    </row>
    <row r="135" spans="2:19">
      <c r="B135">
        <v>131</v>
      </c>
      <c r="C135">
        <f t="shared" si="7"/>
        <v>1091.6666666666667</v>
      </c>
      <c r="E135">
        <f t="shared" si="6"/>
        <v>0</v>
      </c>
      <c r="F135">
        <f t="shared" si="8"/>
        <v>0</v>
      </c>
      <c r="L135">
        <v>10</v>
      </c>
      <c r="M135">
        <v>45.762999999999998</v>
      </c>
      <c r="N135">
        <v>19741.099999999999</v>
      </c>
      <c r="O135">
        <v>4449.8999999999996</v>
      </c>
      <c r="P135">
        <v>7.3800000000000004E-2</v>
      </c>
      <c r="Q135">
        <v>8.7739999999999991</v>
      </c>
      <c r="R135" s="4">
        <v>0.95799999999999996</v>
      </c>
      <c r="S135" s="4"/>
    </row>
    <row r="136" spans="2:19">
      <c r="B136">
        <v>132</v>
      </c>
      <c r="C136">
        <f t="shared" si="7"/>
        <v>1100</v>
      </c>
      <c r="E136">
        <f t="shared" si="6"/>
        <v>0</v>
      </c>
      <c r="F136">
        <f t="shared" si="8"/>
        <v>0</v>
      </c>
      <c r="L136">
        <v>11</v>
      </c>
      <c r="M136">
        <v>50.762999999999998</v>
      </c>
      <c r="N136">
        <v>20144.3</v>
      </c>
      <c r="O136">
        <v>4504</v>
      </c>
      <c r="P136">
        <v>7.3200000000000001E-2</v>
      </c>
      <c r="Q136">
        <v>8.9529999999999994</v>
      </c>
      <c r="R136" s="4">
        <v>0.94799999999999995</v>
      </c>
      <c r="S136" s="4"/>
    </row>
    <row r="137" spans="2:19">
      <c r="B137">
        <v>133</v>
      </c>
      <c r="C137">
        <f t="shared" si="7"/>
        <v>1108.3333333333333</v>
      </c>
      <c r="E137">
        <f t="shared" si="6"/>
        <v>0</v>
      </c>
      <c r="F137">
        <f t="shared" si="8"/>
        <v>0</v>
      </c>
      <c r="L137">
        <v>12</v>
      </c>
      <c r="M137">
        <v>55.762999999999998</v>
      </c>
      <c r="N137">
        <v>20136.900000000001</v>
      </c>
      <c r="O137">
        <v>4502.7</v>
      </c>
      <c r="P137">
        <v>7.3200000000000001E-2</v>
      </c>
      <c r="Q137">
        <v>8.9499999999999993</v>
      </c>
      <c r="R137">
        <v>0.95899999999999996</v>
      </c>
    </row>
    <row r="138" spans="2:19">
      <c r="B138">
        <v>134</v>
      </c>
      <c r="C138">
        <f t="shared" si="7"/>
        <v>1116.6666666666667</v>
      </c>
      <c r="E138">
        <f t="shared" si="6"/>
        <v>0</v>
      </c>
      <c r="F138">
        <f t="shared" si="8"/>
        <v>0</v>
      </c>
      <c r="P138" s="4"/>
      <c r="Q138" s="4"/>
      <c r="R138" s="4"/>
    </row>
    <row r="139" spans="2:19">
      <c r="B139">
        <v>135</v>
      </c>
      <c r="C139">
        <f t="shared" si="7"/>
        <v>1125</v>
      </c>
      <c r="E139">
        <f t="shared" si="6"/>
        <v>0</v>
      </c>
      <c r="F139">
        <f t="shared" si="8"/>
        <v>0</v>
      </c>
      <c r="R139" s="4"/>
      <c r="S139" s="4"/>
    </row>
    <row r="140" spans="2:19">
      <c r="B140">
        <v>136</v>
      </c>
      <c r="C140">
        <f t="shared" si="7"/>
        <v>1133.3333333333333</v>
      </c>
      <c r="E140">
        <f t="shared" si="6"/>
        <v>0</v>
      </c>
      <c r="F140">
        <f t="shared" si="8"/>
        <v>0</v>
      </c>
      <c r="R140" s="4"/>
      <c r="S140" s="4"/>
    </row>
    <row r="141" spans="2:19">
      <c r="B141">
        <v>137</v>
      </c>
      <c r="C141">
        <f t="shared" si="7"/>
        <v>1141.6666666666667</v>
      </c>
      <c r="E141">
        <f t="shared" si="6"/>
        <v>0</v>
      </c>
      <c r="F141">
        <f t="shared" si="8"/>
        <v>0</v>
      </c>
      <c r="S141" s="4"/>
    </row>
    <row r="142" spans="2:19">
      <c r="B142">
        <v>138</v>
      </c>
      <c r="C142">
        <f t="shared" si="7"/>
        <v>1150</v>
      </c>
      <c r="E142">
        <f t="shared" si="6"/>
        <v>0</v>
      </c>
      <c r="F142">
        <f t="shared" si="8"/>
        <v>0</v>
      </c>
      <c r="R142" s="4"/>
      <c r="S142" s="4"/>
    </row>
    <row r="143" spans="2:19">
      <c r="B143">
        <v>139</v>
      </c>
      <c r="C143">
        <f t="shared" si="7"/>
        <v>1158.3333333333333</v>
      </c>
      <c r="E143">
        <f t="shared" si="6"/>
        <v>0</v>
      </c>
      <c r="F143">
        <f t="shared" si="8"/>
        <v>0</v>
      </c>
      <c r="R143" s="4"/>
      <c r="S143" s="4"/>
    </row>
    <row r="144" spans="2:19">
      <c r="B144">
        <v>140</v>
      </c>
      <c r="C144">
        <f t="shared" si="7"/>
        <v>1166.6666666666667</v>
      </c>
      <c r="E144">
        <f t="shared" si="6"/>
        <v>0</v>
      </c>
      <c r="F144">
        <f t="shared" si="8"/>
        <v>0</v>
      </c>
      <c r="R144" s="4"/>
      <c r="S144" s="4"/>
    </row>
    <row r="145" spans="2:19">
      <c r="B145">
        <v>141</v>
      </c>
      <c r="C145">
        <f t="shared" si="7"/>
        <v>1175</v>
      </c>
      <c r="E145">
        <f t="shared" si="6"/>
        <v>0</v>
      </c>
      <c r="F145">
        <f t="shared" si="8"/>
        <v>0</v>
      </c>
      <c r="R145" s="4"/>
      <c r="S145" s="4"/>
    </row>
    <row r="146" spans="2:19">
      <c r="B146">
        <v>142</v>
      </c>
      <c r="C146">
        <f t="shared" si="7"/>
        <v>1183.3333333333333</v>
      </c>
      <c r="E146">
        <f t="shared" si="6"/>
        <v>0</v>
      </c>
      <c r="F146">
        <f t="shared" si="8"/>
        <v>0</v>
      </c>
      <c r="R146" s="4"/>
      <c r="S146" s="4"/>
    </row>
    <row r="147" spans="2:19">
      <c r="B147">
        <v>143</v>
      </c>
      <c r="C147">
        <f t="shared" si="7"/>
        <v>1191.6666666666667</v>
      </c>
      <c r="E147">
        <f t="shared" si="6"/>
        <v>0</v>
      </c>
      <c r="F147">
        <f t="shared" si="8"/>
        <v>0</v>
      </c>
      <c r="S147" s="4"/>
    </row>
    <row r="148" spans="2:19">
      <c r="B148">
        <v>144</v>
      </c>
      <c r="C148">
        <f t="shared" si="7"/>
        <v>1200</v>
      </c>
      <c r="E148">
        <f t="shared" si="6"/>
        <v>0</v>
      </c>
      <c r="F148">
        <f t="shared" si="8"/>
        <v>0</v>
      </c>
      <c r="S148" s="4"/>
    </row>
    <row r="149" spans="2:19">
      <c r="B149">
        <v>145</v>
      </c>
      <c r="C149">
        <f t="shared" si="7"/>
        <v>1208.3333333333333</v>
      </c>
      <c r="E149">
        <f t="shared" si="6"/>
        <v>0</v>
      </c>
      <c r="F149">
        <f t="shared" si="8"/>
        <v>0</v>
      </c>
      <c r="R149" s="4"/>
      <c r="S149" s="4"/>
    </row>
    <row r="150" spans="2:19">
      <c r="B150">
        <v>146</v>
      </c>
      <c r="C150">
        <f t="shared" si="7"/>
        <v>1216.6666666666667</v>
      </c>
      <c r="E150">
        <f t="shared" si="6"/>
        <v>0</v>
      </c>
      <c r="F150">
        <f t="shared" si="8"/>
        <v>0</v>
      </c>
    </row>
    <row r="151" spans="2:19">
      <c r="B151">
        <v>147</v>
      </c>
      <c r="C151">
        <f t="shared" si="7"/>
        <v>1225</v>
      </c>
      <c r="E151">
        <f t="shared" si="6"/>
        <v>0</v>
      </c>
      <c r="F151">
        <f t="shared" si="8"/>
        <v>0</v>
      </c>
      <c r="R151" s="4"/>
      <c r="S151" s="4"/>
    </row>
    <row r="152" spans="2:19">
      <c r="B152">
        <v>148</v>
      </c>
      <c r="C152">
        <f t="shared" si="7"/>
        <v>1233.3333333333333</v>
      </c>
      <c r="E152">
        <f t="shared" si="6"/>
        <v>0</v>
      </c>
      <c r="F152">
        <f t="shared" si="8"/>
        <v>0</v>
      </c>
      <c r="R152" s="4"/>
      <c r="S152" s="4"/>
    </row>
    <row r="153" spans="2:19">
      <c r="B153">
        <v>149</v>
      </c>
      <c r="C153">
        <f t="shared" si="7"/>
        <v>1241.6666666666667</v>
      </c>
      <c r="E153">
        <f t="shared" si="6"/>
        <v>0</v>
      </c>
      <c r="F153">
        <f t="shared" si="8"/>
        <v>0</v>
      </c>
      <c r="S153" s="4"/>
    </row>
    <row r="154" spans="2:19">
      <c r="B154">
        <v>150</v>
      </c>
      <c r="C154">
        <f t="shared" si="7"/>
        <v>1250</v>
      </c>
      <c r="E154">
        <f t="shared" si="6"/>
        <v>0</v>
      </c>
      <c r="F154">
        <f t="shared" si="8"/>
        <v>0</v>
      </c>
      <c r="R154" s="4"/>
    </row>
    <row r="155" spans="2:19">
      <c r="B155">
        <v>151</v>
      </c>
      <c r="C155">
        <f t="shared" si="7"/>
        <v>1258.3333333333333</v>
      </c>
      <c r="E155">
        <f t="shared" si="6"/>
        <v>0</v>
      </c>
      <c r="F155">
        <f t="shared" si="8"/>
        <v>0</v>
      </c>
      <c r="R155" s="4"/>
    </row>
    <row r="156" spans="2:19">
      <c r="B156">
        <v>152</v>
      </c>
      <c r="C156">
        <f t="shared" si="7"/>
        <v>1266.6666666666667</v>
      </c>
      <c r="E156">
        <f t="shared" si="6"/>
        <v>0</v>
      </c>
      <c r="F156">
        <f t="shared" si="8"/>
        <v>0</v>
      </c>
    </row>
    <row r="157" spans="2:19">
      <c r="B157">
        <v>153</v>
      </c>
      <c r="C157">
        <f t="shared" si="7"/>
        <v>1275</v>
      </c>
      <c r="E157">
        <f t="shared" si="6"/>
        <v>0</v>
      </c>
      <c r="F157">
        <f t="shared" si="8"/>
        <v>0</v>
      </c>
      <c r="R157" s="4"/>
    </row>
    <row r="158" spans="2:19">
      <c r="B158">
        <v>154</v>
      </c>
      <c r="C158">
        <f t="shared" si="7"/>
        <v>1283.3333333333335</v>
      </c>
      <c r="E158">
        <f t="shared" si="6"/>
        <v>0</v>
      </c>
      <c r="F158">
        <f t="shared" si="8"/>
        <v>0</v>
      </c>
    </row>
    <row r="159" spans="2:19">
      <c r="B159">
        <v>155</v>
      </c>
      <c r="C159">
        <f t="shared" si="7"/>
        <v>1291.6666666666665</v>
      </c>
      <c r="E159">
        <f t="shared" si="6"/>
        <v>0</v>
      </c>
      <c r="F159">
        <f t="shared" si="8"/>
        <v>0</v>
      </c>
      <c r="P159" s="4"/>
      <c r="Q159" s="4"/>
    </row>
    <row r="160" spans="2:19">
      <c r="B160">
        <v>156</v>
      </c>
      <c r="C160">
        <f t="shared" si="7"/>
        <v>1300</v>
      </c>
      <c r="E160">
        <f t="shared" si="6"/>
        <v>0</v>
      </c>
      <c r="F160">
        <f t="shared" si="8"/>
        <v>0</v>
      </c>
      <c r="R160" s="4"/>
    </row>
    <row r="161" spans="2:18">
      <c r="B161">
        <v>157</v>
      </c>
      <c r="C161">
        <f t="shared" si="7"/>
        <v>1308.3333333333335</v>
      </c>
      <c r="E161">
        <f t="shared" si="6"/>
        <v>0</v>
      </c>
      <c r="F161">
        <f t="shared" si="8"/>
        <v>0</v>
      </c>
    </row>
    <row r="162" spans="2:18">
      <c r="B162">
        <v>158</v>
      </c>
      <c r="C162">
        <f t="shared" si="7"/>
        <v>1316.6666666666665</v>
      </c>
      <c r="E162">
        <f t="shared" si="6"/>
        <v>0</v>
      </c>
      <c r="F162">
        <f t="shared" si="8"/>
        <v>0</v>
      </c>
      <c r="R162" s="4"/>
    </row>
    <row r="163" spans="2:18">
      <c r="B163">
        <v>159</v>
      </c>
      <c r="C163">
        <f t="shared" si="7"/>
        <v>1325</v>
      </c>
      <c r="E163">
        <f t="shared" si="6"/>
        <v>0</v>
      </c>
      <c r="F163">
        <f t="shared" si="8"/>
        <v>0</v>
      </c>
      <c r="R163" s="4"/>
    </row>
    <row r="164" spans="2:18">
      <c r="B164">
        <v>160</v>
      </c>
      <c r="C164">
        <f t="shared" si="7"/>
        <v>1333.3333333333335</v>
      </c>
      <c r="E164">
        <f t="shared" ref="E164:E183" si="9">$B$2*10^(-6)*D164/$C$2*7.45*10^(-6)*10^6/$D$2*2*60</f>
        <v>0</v>
      </c>
      <c r="F164">
        <f t="shared" si="8"/>
        <v>0</v>
      </c>
      <c r="R164" s="4"/>
    </row>
    <row r="165" spans="2:18">
      <c r="B165">
        <v>161</v>
      </c>
      <c r="C165">
        <f t="shared" si="7"/>
        <v>1341.6666666666665</v>
      </c>
      <c r="E165">
        <f t="shared" si="9"/>
        <v>0</v>
      </c>
      <c r="F165">
        <f t="shared" si="8"/>
        <v>0</v>
      </c>
      <c r="R165" s="4"/>
    </row>
    <row r="166" spans="2:18">
      <c r="B166">
        <v>162</v>
      </c>
      <c r="C166">
        <f t="shared" si="7"/>
        <v>1350</v>
      </c>
      <c r="E166">
        <f t="shared" si="9"/>
        <v>0</v>
      </c>
      <c r="F166">
        <f t="shared" si="8"/>
        <v>0</v>
      </c>
      <c r="R166" s="4"/>
    </row>
    <row r="167" spans="2:18">
      <c r="B167">
        <v>163</v>
      </c>
      <c r="C167">
        <f t="shared" si="7"/>
        <v>1358.3333333333335</v>
      </c>
      <c r="E167">
        <f t="shared" si="9"/>
        <v>0</v>
      </c>
      <c r="F167">
        <f t="shared" si="8"/>
        <v>0</v>
      </c>
      <c r="R167" s="4"/>
    </row>
    <row r="168" spans="2:18">
      <c r="B168">
        <v>164</v>
      </c>
      <c r="C168">
        <f t="shared" si="7"/>
        <v>1366.6666666666665</v>
      </c>
      <c r="E168">
        <f t="shared" si="9"/>
        <v>0</v>
      </c>
      <c r="F168">
        <f t="shared" si="8"/>
        <v>0</v>
      </c>
    </row>
    <row r="169" spans="2:18">
      <c r="B169">
        <v>165</v>
      </c>
      <c r="C169">
        <f t="shared" si="7"/>
        <v>1375</v>
      </c>
      <c r="E169">
        <f t="shared" si="9"/>
        <v>0</v>
      </c>
      <c r="F169">
        <f t="shared" si="8"/>
        <v>0</v>
      </c>
      <c r="R169" s="4"/>
    </row>
    <row r="170" spans="2:18">
      <c r="B170">
        <v>166</v>
      </c>
      <c r="C170">
        <f t="shared" si="7"/>
        <v>1383.3333333333335</v>
      </c>
      <c r="E170">
        <f t="shared" si="9"/>
        <v>0</v>
      </c>
      <c r="F170">
        <f t="shared" si="8"/>
        <v>0</v>
      </c>
      <c r="R170" s="4"/>
    </row>
    <row r="171" spans="2:18">
      <c r="B171">
        <v>167</v>
      </c>
      <c r="C171">
        <f t="shared" si="7"/>
        <v>1391.6666666666665</v>
      </c>
      <c r="E171">
        <f t="shared" si="9"/>
        <v>0</v>
      </c>
      <c r="F171">
        <f t="shared" si="8"/>
        <v>0</v>
      </c>
      <c r="R171" s="4"/>
    </row>
    <row r="172" spans="2:18">
      <c r="B172">
        <v>168</v>
      </c>
      <c r="C172">
        <f t="shared" si="7"/>
        <v>1400</v>
      </c>
      <c r="E172">
        <f t="shared" si="9"/>
        <v>0</v>
      </c>
      <c r="F172">
        <f t="shared" si="8"/>
        <v>0</v>
      </c>
    </row>
    <row r="173" spans="2:18">
      <c r="B173">
        <v>169</v>
      </c>
      <c r="C173">
        <f t="shared" si="7"/>
        <v>1408.3333333333335</v>
      </c>
      <c r="E173">
        <f t="shared" si="9"/>
        <v>0</v>
      </c>
      <c r="F173">
        <f t="shared" si="8"/>
        <v>0</v>
      </c>
      <c r="R173" s="4"/>
    </row>
    <row r="174" spans="2:18">
      <c r="B174">
        <v>170</v>
      </c>
      <c r="C174">
        <f t="shared" si="7"/>
        <v>1416.6666666666665</v>
      </c>
      <c r="E174">
        <f t="shared" si="9"/>
        <v>0</v>
      </c>
      <c r="F174">
        <f t="shared" si="8"/>
        <v>0</v>
      </c>
    </row>
    <row r="175" spans="2:18">
      <c r="B175">
        <v>171</v>
      </c>
      <c r="C175">
        <f t="shared" si="7"/>
        <v>1425</v>
      </c>
      <c r="E175">
        <f t="shared" si="9"/>
        <v>0</v>
      </c>
      <c r="F175">
        <f t="shared" si="8"/>
        <v>0</v>
      </c>
    </row>
    <row r="176" spans="2:18">
      <c r="B176">
        <v>172</v>
      </c>
      <c r="C176">
        <f t="shared" si="7"/>
        <v>1433.3333333333335</v>
      </c>
      <c r="E176">
        <f t="shared" si="9"/>
        <v>0</v>
      </c>
      <c r="F176">
        <f t="shared" si="8"/>
        <v>0</v>
      </c>
      <c r="R176" s="4"/>
    </row>
    <row r="177" spans="2:18">
      <c r="B177">
        <v>173</v>
      </c>
      <c r="C177">
        <f t="shared" si="7"/>
        <v>1441.6666666666665</v>
      </c>
      <c r="E177">
        <f t="shared" si="9"/>
        <v>0</v>
      </c>
      <c r="F177">
        <f t="shared" si="8"/>
        <v>0</v>
      </c>
      <c r="R177" s="4"/>
    </row>
    <row r="178" spans="2:18">
      <c r="B178">
        <v>174</v>
      </c>
      <c r="C178">
        <f t="shared" si="7"/>
        <v>1450</v>
      </c>
      <c r="E178">
        <f t="shared" si="9"/>
        <v>0</v>
      </c>
      <c r="F178">
        <f t="shared" si="8"/>
        <v>0</v>
      </c>
      <c r="R178" s="4"/>
    </row>
    <row r="179" spans="2:18">
      <c r="B179">
        <v>175</v>
      </c>
      <c r="C179">
        <f t="shared" si="7"/>
        <v>1458.3333333333335</v>
      </c>
      <c r="E179">
        <f t="shared" si="9"/>
        <v>0</v>
      </c>
      <c r="F179">
        <f t="shared" si="8"/>
        <v>0</v>
      </c>
    </row>
    <row r="180" spans="2:18">
      <c r="B180">
        <v>176</v>
      </c>
      <c r="C180">
        <f t="shared" si="7"/>
        <v>1466.6666666666665</v>
      </c>
      <c r="E180">
        <f t="shared" si="9"/>
        <v>0</v>
      </c>
      <c r="F180">
        <f t="shared" si="8"/>
        <v>0</v>
      </c>
      <c r="Q180" s="4"/>
    </row>
    <row r="181" spans="2:18">
      <c r="B181">
        <v>177</v>
      </c>
      <c r="C181">
        <f t="shared" si="7"/>
        <v>1475</v>
      </c>
      <c r="E181">
        <f t="shared" si="9"/>
        <v>0</v>
      </c>
      <c r="F181">
        <f t="shared" si="8"/>
        <v>0</v>
      </c>
    </row>
    <row r="182" spans="2:18">
      <c r="B182">
        <v>178</v>
      </c>
      <c r="C182">
        <f t="shared" si="7"/>
        <v>1483.3333333333335</v>
      </c>
      <c r="E182">
        <f t="shared" si="9"/>
        <v>0</v>
      </c>
      <c r="F182">
        <f t="shared" si="8"/>
        <v>0</v>
      </c>
    </row>
    <row r="183" spans="2:18">
      <c r="B183">
        <v>179</v>
      </c>
      <c r="C183">
        <f t="shared" si="7"/>
        <v>1491.6666666666665</v>
      </c>
      <c r="E183">
        <f t="shared" si="9"/>
        <v>0</v>
      </c>
      <c r="F183">
        <f t="shared" si="8"/>
        <v>0</v>
      </c>
    </row>
    <row r="184" spans="2:18">
      <c r="B184">
        <v>180</v>
      </c>
      <c r="C184">
        <f t="shared" si="7"/>
        <v>1500</v>
      </c>
      <c r="E184">
        <f t="shared" ref="E184:E204" si="10">$B$2*10^(-6)*D184/$C$2*7.45*10^(-6)*10^6/$D$2*2*60</f>
        <v>0</v>
      </c>
      <c r="F184">
        <f t="shared" si="8"/>
        <v>0</v>
      </c>
    </row>
    <row r="185" spans="2:18">
      <c r="B185">
        <v>181</v>
      </c>
      <c r="C185">
        <f t="shared" si="7"/>
        <v>1508.3333333333335</v>
      </c>
      <c r="E185">
        <f t="shared" si="10"/>
        <v>0</v>
      </c>
      <c r="F185">
        <f t="shared" si="8"/>
        <v>0</v>
      </c>
    </row>
    <row r="186" spans="2:18">
      <c r="B186">
        <v>182</v>
      </c>
      <c r="C186">
        <f t="shared" si="7"/>
        <v>1516.6666666666665</v>
      </c>
      <c r="E186">
        <f t="shared" si="10"/>
        <v>0</v>
      </c>
      <c r="F186">
        <f t="shared" si="8"/>
        <v>0</v>
      </c>
    </row>
    <row r="187" spans="2:18">
      <c r="B187">
        <v>183</v>
      </c>
      <c r="C187">
        <f t="shared" si="7"/>
        <v>1525</v>
      </c>
      <c r="E187">
        <f t="shared" si="10"/>
        <v>0</v>
      </c>
      <c r="F187">
        <f t="shared" si="8"/>
        <v>0</v>
      </c>
    </row>
    <row r="188" spans="2:18">
      <c r="B188">
        <v>184</v>
      </c>
      <c r="C188">
        <f t="shared" si="7"/>
        <v>1533.3333333333335</v>
      </c>
      <c r="E188">
        <f t="shared" si="10"/>
        <v>0</v>
      </c>
      <c r="F188">
        <f t="shared" si="8"/>
        <v>0</v>
      </c>
    </row>
    <row r="189" spans="2:18">
      <c r="B189">
        <v>185</v>
      </c>
      <c r="C189">
        <f t="shared" si="7"/>
        <v>1541.6666666666665</v>
      </c>
      <c r="E189">
        <f t="shared" si="10"/>
        <v>0</v>
      </c>
      <c r="F189">
        <f t="shared" si="8"/>
        <v>0</v>
      </c>
    </row>
    <row r="190" spans="2:18">
      <c r="B190">
        <v>186</v>
      </c>
      <c r="C190">
        <f t="shared" si="7"/>
        <v>1550</v>
      </c>
      <c r="E190">
        <f t="shared" si="10"/>
        <v>0</v>
      </c>
      <c r="F190">
        <f t="shared" si="8"/>
        <v>0</v>
      </c>
    </row>
    <row r="191" spans="2:18">
      <c r="B191">
        <v>187</v>
      </c>
      <c r="C191">
        <f t="shared" si="7"/>
        <v>1558.3333333333335</v>
      </c>
      <c r="E191">
        <f t="shared" si="10"/>
        <v>0</v>
      </c>
      <c r="F191">
        <f t="shared" si="8"/>
        <v>0</v>
      </c>
    </row>
    <row r="192" spans="2:18">
      <c r="B192">
        <v>188</v>
      </c>
      <c r="C192">
        <f t="shared" si="7"/>
        <v>1566.6666666666665</v>
      </c>
      <c r="E192">
        <f t="shared" si="10"/>
        <v>0</v>
      </c>
      <c r="F192">
        <f t="shared" si="8"/>
        <v>0</v>
      </c>
    </row>
    <row r="193" spans="2:6">
      <c r="B193">
        <v>189</v>
      </c>
      <c r="C193">
        <f t="shared" si="7"/>
        <v>1575</v>
      </c>
      <c r="E193">
        <f t="shared" si="10"/>
        <v>0</v>
      </c>
      <c r="F193">
        <f t="shared" si="8"/>
        <v>0</v>
      </c>
    </row>
    <row r="194" spans="2:6">
      <c r="B194">
        <v>190</v>
      </c>
      <c r="C194">
        <f t="shared" si="7"/>
        <v>1583.3333333333335</v>
      </c>
      <c r="E194">
        <f t="shared" si="10"/>
        <v>0</v>
      </c>
      <c r="F194">
        <f t="shared" si="8"/>
        <v>0</v>
      </c>
    </row>
    <row r="195" spans="2:6">
      <c r="B195">
        <v>191</v>
      </c>
      <c r="C195">
        <f t="shared" si="7"/>
        <v>1591.6666666666665</v>
      </c>
      <c r="E195">
        <f t="shared" si="10"/>
        <v>0</v>
      </c>
      <c r="F195">
        <f t="shared" si="8"/>
        <v>0</v>
      </c>
    </row>
    <row r="196" spans="2:6">
      <c r="B196">
        <v>192</v>
      </c>
      <c r="C196">
        <f t="shared" si="7"/>
        <v>1600</v>
      </c>
      <c r="E196">
        <f t="shared" si="10"/>
        <v>0</v>
      </c>
      <c r="F196">
        <f t="shared" si="8"/>
        <v>0</v>
      </c>
    </row>
    <row r="197" spans="2:6">
      <c r="B197">
        <v>193</v>
      </c>
      <c r="C197">
        <f t="shared" ref="C197:C204" si="11">B197*100/60*5</f>
        <v>1608.3333333333335</v>
      </c>
      <c r="E197">
        <f t="shared" si="10"/>
        <v>0</v>
      </c>
      <c r="F197">
        <f t="shared" ref="F197:F204" si="12">E197*5</f>
        <v>0</v>
      </c>
    </row>
    <row r="198" spans="2:6">
      <c r="B198">
        <v>194</v>
      </c>
      <c r="C198">
        <f t="shared" si="11"/>
        <v>1616.6666666666665</v>
      </c>
      <c r="E198">
        <f t="shared" si="10"/>
        <v>0</v>
      </c>
      <c r="F198">
        <f t="shared" si="12"/>
        <v>0</v>
      </c>
    </row>
    <row r="199" spans="2:6">
      <c r="B199">
        <v>195</v>
      </c>
      <c r="C199">
        <f t="shared" si="11"/>
        <v>1625</v>
      </c>
      <c r="E199">
        <f t="shared" si="10"/>
        <v>0</v>
      </c>
      <c r="F199">
        <f t="shared" si="12"/>
        <v>0</v>
      </c>
    </row>
    <row r="200" spans="2:6">
      <c r="B200">
        <v>196</v>
      </c>
      <c r="C200">
        <f t="shared" si="11"/>
        <v>1633.3333333333335</v>
      </c>
      <c r="E200">
        <f t="shared" si="10"/>
        <v>0</v>
      </c>
      <c r="F200">
        <f t="shared" si="12"/>
        <v>0</v>
      </c>
    </row>
    <row r="201" spans="2:6">
      <c r="B201">
        <v>197</v>
      </c>
      <c r="C201">
        <f t="shared" si="11"/>
        <v>1641.6666666666665</v>
      </c>
      <c r="E201">
        <f t="shared" si="10"/>
        <v>0</v>
      </c>
      <c r="F201">
        <f t="shared" si="12"/>
        <v>0</v>
      </c>
    </row>
    <row r="202" spans="2:6">
      <c r="B202">
        <v>198</v>
      </c>
      <c r="C202">
        <f t="shared" si="11"/>
        <v>1650</v>
      </c>
      <c r="E202">
        <f t="shared" si="10"/>
        <v>0</v>
      </c>
      <c r="F202">
        <f t="shared" si="12"/>
        <v>0</v>
      </c>
    </row>
    <row r="203" spans="2:6">
      <c r="B203">
        <v>199</v>
      </c>
      <c r="C203">
        <f t="shared" si="11"/>
        <v>1658.3333333333335</v>
      </c>
      <c r="E203">
        <f t="shared" si="10"/>
        <v>0</v>
      </c>
      <c r="F203">
        <f t="shared" si="12"/>
        <v>0</v>
      </c>
    </row>
    <row r="204" spans="2:6">
      <c r="B204">
        <v>200</v>
      </c>
      <c r="C204">
        <f t="shared" si="11"/>
        <v>1666.6666666666665</v>
      </c>
      <c r="E204">
        <f t="shared" si="10"/>
        <v>0</v>
      </c>
      <c r="F204">
        <f t="shared" si="12"/>
        <v>0</v>
      </c>
    </row>
  </sheetData>
  <phoneticPr fontId="1" type="noConversion"/>
  <pageMargins left="0.7" right="0.7" top="0.75" bottom="0.75" header="0.3" footer="0.3"/>
  <pageSetup paperSize="10" orientation="portrait" horizontalDpi="4294967292" verticalDpi="4294967292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Z204"/>
  <sheetViews>
    <sheetView workbookViewId="0">
      <selection activeCell="D2" sqref="D2"/>
    </sheetView>
  </sheetViews>
  <sheetFormatPr baseColWidth="10" defaultColWidth="8.625" defaultRowHeight="15"/>
  <cols>
    <col min="4" max="4" width="15.5" customWidth="1"/>
    <col min="5" max="5" width="13.125" bestFit="1" customWidth="1"/>
    <col min="7" max="7" width="8.125" customWidth="1"/>
    <col min="9" max="9" width="7" style="8" customWidth="1"/>
    <col min="10" max="10" width="14.375" customWidth="1"/>
    <col min="11" max="11" width="19.875" customWidth="1"/>
    <col min="12" max="12" width="9.25" bestFit="1" customWidth="1"/>
  </cols>
  <sheetData>
    <row r="1" spans="2:24">
      <c r="B1" t="s">
        <v>4</v>
      </c>
      <c r="C1" t="s">
        <v>0</v>
      </c>
      <c r="D1" t="s">
        <v>1</v>
      </c>
      <c r="E1" t="s">
        <v>19</v>
      </c>
      <c r="F1" t="s">
        <v>18</v>
      </c>
      <c r="H1" t="s">
        <v>20</v>
      </c>
      <c r="J1" t="s">
        <v>21</v>
      </c>
    </row>
    <row r="2" spans="2:24">
      <c r="B2">
        <v>10.199999999999999</v>
      </c>
      <c r="C2" s="7">
        <v>561</v>
      </c>
      <c r="D2" s="6">
        <v>19.72</v>
      </c>
      <c r="G2" s="10"/>
      <c r="L2" s="1"/>
      <c r="X2" s="4"/>
    </row>
    <row r="3" spans="2:24">
      <c r="C3" t="s">
        <v>2</v>
      </c>
      <c r="D3" t="s">
        <v>9</v>
      </c>
      <c r="E3" t="s">
        <v>17</v>
      </c>
      <c r="F3" t="s">
        <v>3</v>
      </c>
      <c r="J3" s="2"/>
      <c r="K3" s="2" t="s">
        <v>6</v>
      </c>
      <c r="L3" s="2"/>
      <c r="M3" s="2"/>
    </row>
    <row r="4" spans="2:24">
      <c r="B4">
        <v>0</v>
      </c>
      <c r="C4">
        <f>B4*100/60*5</f>
        <v>0</v>
      </c>
      <c r="D4">
        <v>50</v>
      </c>
      <c r="E4">
        <f>$B$2*10^(-6)*D4/$C$2*7.45*10^(-6)*10^6/$D$2*2*60</f>
        <v>4.1213350543979342E-5</v>
      </c>
      <c r="F4">
        <f>E4*5</f>
        <v>2.060667527198967E-4</v>
      </c>
      <c r="H4">
        <f>SUM(F4:F203)</f>
        <v>10.423898844274385</v>
      </c>
      <c r="J4" s="2"/>
      <c r="K4" s="2" t="s">
        <v>7</v>
      </c>
      <c r="L4" s="2" t="s">
        <v>8</v>
      </c>
      <c r="M4" s="2" t="s">
        <v>9</v>
      </c>
    </row>
    <row r="5" spans="2:24">
      <c r="B5">
        <v>1</v>
      </c>
      <c r="C5">
        <f t="shared" ref="C5:C68" si="0">B5*100/60*5</f>
        <v>8.3333333333333339</v>
      </c>
      <c r="D5">
        <v>32.1</v>
      </c>
      <c r="E5">
        <f t="shared" ref="E5:E68" si="1">$B$2*10^(-6)*D5/$C$2*7.45*10^(-6)*10^6/$D$2*2*60</f>
        <v>2.6458971049234738E-5</v>
      </c>
      <c r="F5">
        <f t="shared" ref="F5:F68" si="2">E5*5</f>
        <v>1.3229485524617369E-4</v>
      </c>
      <c r="J5" s="2" t="s">
        <v>10</v>
      </c>
      <c r="K5" s="3">
        <v>7.4499999999999998E-6</v>
      </c>
      <c r="L5" s="2" t="s">
        <v>11</v>
      </c>
      <c r="M5" s="2">
        <v>31660.799999999999</v>
      </c>
    </row>
    <row r="6" spans="2:24">
      <c r="B6">
        <v>2</v>
      </c>
      <c r="C6">
        <f t="shared" si="0"/>
        <v>16.666666666666668</v>
      </c>
      <c r="D6">
        <v>0</v>
      </c>
      <c r="E6">
        <f t="shared" si="1"/>
        <v>0</v>
      </c>
      <c r="F6">
        <f t="shared" si="2"/>
        <v>0</v>
      </c>
      <c r="J6" s="2" t="s">
        <v>12</v>
      </c>
      <c r="K6" s="2">
        <v>1</v>
      </c>
      <c r="L6" s="3">
        <v>1.0200000000000001E-5</v>
      </c>
      <c r="M6" s="2">
        <v>2660</v>
      </c>
      <c r="P6" s="4">
        <f>K5/L6</f>
        <v>0.73039215686274506</v>
      </c>
    </row>
    <row r="7" spans="2:24">
      <c r="B7">
        <v>3</v>
      </c>
      <c r="C7">
        <f t="shared" si="0"/>
        <v>25</v>
      </c>
      <c r="D7">
        <v>0</v>
      </c>
      <c r="E7">
        <f t="shared" si="1"/>
        <v>0</v>
      </c>
      <c r="F7">
        <f t="shared" si="2"/>
        <v>0</v>
      </c>
      <c r="J7" s="2"/>
      <c r="K7" s="2"/>
      <c r="L7" s="2"/>
      <c r="M7" s="2"/>
      <c r="O7" s="1"/>
    </row>
    <row r="8" spans="2:24">
      <c r="B8">
        <v>4</v>
      </c>
      <c r="C8">
        <f t="shared" si="0"/>
        <v>33.333333333333336</v>
      </c>
      <c r="D8">
        <v>27.2</v>
      </c>
      <c r="E8">
        <f t="shared" si="1"/>
        <v>2.2420062695924758E-5</v>
      </c>
      <c r="F8">
        <f t="shared" si="2"/>
        <v>1.1210031347962378E-4</v>
      </c>
      <c r="J8" s="2"/>
      <c r="K8" s="2" t="s">
        <v>13</v>
      </c>
      <c r="L8" s="3">
        <f>L6*K5*M5/M6</f>
        <v>9.04475260150376E-10</v>
      </c>
      <c r="M8" s="2"/>
      <c r="O8">
        <f>M6/M5</f>
        <v>8.4015564988882158E-2</v>
      </c>
    </row>
    <row r="9" spans="2:24">
      <c r="B9">
        <v>5</v>
      </c>
      <c r="C9">
        <f t="shared" si="0"/>
        <v>41.666666666666671</v>
      </c>
      <c r="D9">
        <v>20.8</v>
      </c>
      <c r="E9">
        <f t="shared" si="1"/>
        <v>1.7144753826295409E-5</v>
      </c>
      <c r="F9">
        <f t="shared" si="2"/>
        <v>8.5723769131477046E-5</v>
      </c>
      <c r="J9" s="2"/>
      <c r="K9" s="2" t="s">
        <v>14</v>
      </c>
      <c r="L9" s="3">
        <f>L8*2</f>
        <v>1.808950520300752E-9</v>
      </c>
      <c r="M9" s="2"/>
      <c r="O9" s="4">
        <f>O8*L6</f>
        <v>8.569587628865981E-7</v>
      </c>
      <c r="W9" s="4"/>
    </row>
    <row r="10" spans="2:24">
      <c r="B10">
        <v>6</v>
      </c>
      <c r="C10">
        <f t="shared" si="0"/>
        <v>50</v>
      </c>
      <c r="D10">
        <v>28.4</v>
      </c>
      <c r="E10">
        <f t="shared" si="1"/>
        <v>2.3409183108980268E-5</v>
      </c>
      <c r="F10">
        <f t="shared" si="2"/>
        <v>1.1704591554490134E-4</v>
      </c>
      <c r="J10" s="2"/>
      <c r="K10" s="2" t="s">
        <v>15</v>
      </c>
      <c r="L10" s="3">
        <f>L9/D2*1000000</f>
        <v>9.1731770806326176E-5</v>
      </c>
      <c r="M10" s="2"/>
    </row>
    <row r="11" spans="2:24">
      <c r="B11">
        <v>7</v>
      </c>
      <c r="C11">
        <f t="shared" si="0"/>
        <v>58.333333333333329</v>
      </c>
      <c r="D11">
        <v>20.8</v>
      </c>
      <c r="E11">
        <f t="shared" si="1"/>
        <v>1.7144753826295409E-5</v>
      </c>
      <c r="F11">
        <f t="shared" si="2"/>
        <v>8.5723769131477046E-5</v>
      </c>
    </row>
    <row r="12" spans="2:24">
      <c r="B12">
        <v>8</v>
      </c>
      <c r="C12">
        <f t="shared" si="0"/>
        <v>66.666666666666671</v>
      </c>
      <c r="D12">
        <v>37.1</v>
      </c>
      <c r="E12">
        <f t="shared" si="1"/>
        <v>3.0580306103632678E-5</v>
      </c>
      <c r="F12">
        <f t="shared" si="2"/>
        <v>1.5290153051816338E-4</v>
      </c>
    </row>
    <row r="13" spans="2:24">
      <c r="B13">
        <v>9</v>
      </c>
      <c r="C13">
        <f t="shared" si="0"/>
        <v>75</v>
      </c>
      <c r="D13">
        <v>34.700000000000003</v>
      </c>
      <c r="E13">
        <f t="shared" si="1"/>
        <v>2.8602065277521671E-5</v>
      </c>
      <c r="F13">
        <f t="shared" si="2"/>
        <v>1.4301032638760835E-4</v>
      </c>
    </row>
    <row r="14" spans="2:24">
      <c r="B14">
        <v>10</v>
      </c>
      <c r="C14">
        <f t="shared" si="0"/>
        <v>83.333333333333343</v>
      </c>
      <c r="D14">
        <v>54.3</v>
      </c>
      <c r="E14">
        <f t="shared" si="1"/>
        <v>4.475769869076157E-5</v>
      </c>
      <c r="F14">
        <f t="shared" si="2"/>
        <v>2.2378849345380786E-4</v>
      </c>
    </row>
    <row r="15" spans="2:24">
      <c r="B15">
        <v>11</v>
      </c>
      <c r="C15">
        <f t="shared" si="0"/>
        <v>91.666666666666657</v>
      </c>
      <c r="D15">
        <v>248.9</v>
      </c>
      <c r="E15">
        <f t="shared" si="1"/>
        <v>2.0516005900792915E-4</v>
      </c>
      <c r="F15">
        <f t="shared" si="2"/>
        <v>1.0258002950396458E-3</v>
      </c>
    </row>
    <row r="16" spans="2:24">
      <c r="B16">
        <v>12</v>
      </c>
      <c r="C16">
        <f t="shared" si="0"/>
        <v>100</v>
      </c>
      <c r="D16">
        <f>D15/2+D17/2</f>
        <v>131.19999999999999</v>
      </c>
      <c r="E16">
        <f t="shared" si="1"/>
        <v>1.0814383182740178E-4</v>
      </c>
      <c r="F16">
        <f t="shared" si="2"/>
        <v>5.4071915913700896E-4</v>
      </c>
    </row>
    <row r="17" spans="2:24">
      <c r="B17">
        <v>13</v>
      </c>
      <c r="C17">
        <f t="shared" si="0"/>
        <v>108.33333333333334</v>
      </c>
      <c r="D17">
        <v>13.5</v>
      </c>
      <c r="E17">
        <f t="shared" si="1"/>
        <v>1.1127604646874424E-5</v>
      </c>
      <c r="F17">
        <f t="shared" si="2"/>
        <v>5.563802323437212E-5</v>
      </c>
    </row>
    <row r="18" spans="2:24">
      <c r="B18">
        <v>14</v>
      </c>
      <c r="C18">
        <f t="shared" si="0"/>
        <v>116.66666666666666</v>
      </c>
      <c r="D18">
        <v>31.8</v>
      </c>
      <c r="E18">
        <f t="shared" si="1"/>
        <v>2.6211690945970866E-5</v>
      </c>
      <c r="F18">
        <f t="shared" si="2"/>
        <v>1.3105845472985433E-4</v>
      </c>
    </row>
    <row r="19" spans="2:24">
      <c r="B19">
        <v>15</v>
      </c>
      <c r="C19">
        <f t="shared" si="0"/>
        <v>125</v>
      </c>
      <c r="D19">
        <v>0</v>
      </c>
      <c r="E19">
        <f t="shared" si="1"/>
        <v>0</v>
      </c>
      <c r="F19">
        <f t="shared" si="2"/>
        <v>0</v>
      </c>
    </row>
    <row r="20" spans="2:24">
      <c r="B20">
        <v>16</v>
      </c>
      <c r="C20">
        <f t="shared" si="0"/>
        <v>133.33333333333334</v>
      </c>
      <c r="D20">
        <v>29.9</v>
      </c>
      <c r="E20">
        <f t="shared" si="1"/>
        <v>2.4645583625299644E-5</v>
      </c>
      <c r="F20">
        <f t="shared" si="2"/>
        <v>1.2322791812649823E-4</v>
      </c>
    </row>
    <row r="21" spans="2:24">
      <c r="B21">
        <v>17</v>
      </c>
      <c r="C21">
        <f t="shared" si="0"/>
        <v>141.66666666666666</v>
      </c>
      <c r="D21">
        <v>0</v>
      </c>
      <c r="E21">
        <f t="shared" si="1"/>
        <v>0</v>
      </c>
      <c r="F21">
        <f t="shared" si="2"/>
        <v>0</v>
      </c>
    </row>
    <row r="22" spans="2:24">
      <c r="B22">
        <v>18</v>
      </c>
      <c r="C22">
        <f t="shared" si="0"/>
        <v>150</v>
      </c>
      <c r="D22">
        <v>27.8</v>
      </c>
      <c r="E22">
        <f t="shared" si="1"/>
        <v>2.291462290245252E-5</v>
      </c>
      <c r="F22">
        <f t="shared" si="2"/>
        <v>1.145731145122626E-4</v>
      </c>
    </row>
    <row r="23" spans="2:24">
      <c r="B23">
        <v>19</v>
      </c>
      <c r="C23">
        <f t="shared" si="0"/>
        <v>158.33333333333334</v>
      </c>
      <c r="D23">
        <v>12.7</v>
      </c>
      <c r="E23">
        <f t="shared" si="1"/>
        <v>1.0468191038170753E-5</v>
      </c>
      <c r="F23">
        <f t="shared" si="2"/>
        <v>5.2340955190853765E-5</v>
      </c>
    </row>
    <row r="24" spans="2:24">
      <c r="B24">
        <v>20</v>
      </c>
      <c r="C24">
        <f t="shared" si="0"/>
        <v>166.66666666666669</v>
      </c>
      <c r="D24">
        <v>26.7</v>
      </c>
      <c r="E24">
        <f t="shared" si="1"/>
        <v>2.2007929190484973E-5</v>
      </c>
      <c r="F24">
        <f t="shared" si="2"/>
        <v>1.1003964595242486E-4</v>
      </c>
    </row>
    <row r="25" spans="2:24">
      <c r="B25">
        <v>21</v>
      </c>
      <c r="C25">
        <f t="shared" si="0"/>
        <v>175</v>
      </c>
      <c r="D25">
        <v>31.9</v>
      </c>
      <c r="E25">
        <f t="shared" si="1"/>
        <v>2.6294117647058825E-5</v>
      </c>
      <c r="F25">
        <f t="shared" si="2"/>
        <v>1.3147058823529412E-4</v>
      </c>
    </row>
    <row r="26" spans="2:24">
      <c r="B26">
        <v>22</v>
      </c>
      <c r="C26">
        <f t="shared" si="0"/>
        <v>183.33333333333331</v>
      </c>
      <c r="D26">
        <v>40.1</v>
      </c>
      <c r="E26">
        <f t="shared" si="1"/>
        <v>3.3053107136271436E-5</v>
      </c>
      <c r="F26">
        <f t="shared" si="2"/>
        <v>1.6526553568135718E-4</v>
      </c>
    </row>
    <row r="27" spans="2:24">
      <c r="B27">
        <v>23</v>
      </c>
      <c r="C27">
        <f t="shared" si="0"/>
        <v>191.66666666666669</v>
      </c>
      <c r="D27">
        <v>36.6</v>
      </c>
      <c r="E27">
        <f t="shared" si="1"/>
        <v>3.0168172598192882E-5</v>
      </c>
      <c r="F27">
        <f t="shared" si="2"/>
        <v>1.508408629909644E-4</v>
      </c>
    </row>
    <row r="28" spans="2:24">
      <c r="B28">
        <v>24</v>
      </c>
      <c r="C28">
        <f t="shared" si="0"/>
        <v>200</v>
      </c>
      <c r="D28">
        <f>D27/2+D29/2</f>
        <v>50.75</v>
      </c>
      <c r="E28">
        <f t="shared" si="1"/>
        <v>4.1831550802139033E-5</v>
      </c>
      <c r="F28">
        <f t="shared" si="2"/>
        <v>2.0915775401069515E-4</v>
      </c>
    </row>
    <row r="29" spans="2:24">
      <c r="B29">
        <v>25</v>
      </c>
      <c r="C29">
        <f t="shared" si="0"/>
        <v>208.33333333333331</v>
      </c>
      <c r="D29">
        <v>64.900000000000006</v>
      </c>
      <c r="E29">
        <f t="shared" si="1"/>
        <v>5.3494929006085181E-5</v>
      </c>
      <c r="F29">
        <f t="shared" si="2"/>
        <v>2.674746450304259E-4</v>
      </c>
      <c r="X29" s="4"/>
    </row>
    <row r="30" spans="2:24">
      <c r="B30">
        <v>26</v>
      </c>
      <c r="C30">
        <f t="shared" si="0"/>
        <v>216.66666666666669</v>
      </c>
      <c r="D30">
        <v>79.8</v>
      </c>
      <c r="E30">
        <f t="shared" si="1"/>
        <v>6.5776507468191033E-5</v>
      </c>
      <c r="F30">
        <f t="shared" si="2"/>
        <v>3.2888253734095516E-4</v>
      </c>
    </row>
    <row r="31" spans="2:24">
      <c r="B31">
        <v>27</v>
      </c>
      <c r="C31">
        <f t="shared" si="0"/>
        <v>225</v>
      </c>
      <c r="D31">
        <v>85.5</v>
      </c>
      <c r="E31">
        <f t="shared" si="1"/>
        <v>7.047482943020467E-5</v>
      </c>
      <c r="F31">
        <f t="shared" si="2"/>
        <v>3.5237414715102338E-4</v>
      </c>
    </row>
    <row r="32" spans="2:24">
      <c r="B32">
        <v>28</v>
      </c>
      <c r="C32">
        <f t="shared" si="0"/>
        <v>233.33333333333331</v>
      </c>
      <c r="D32">
        <v>156.4</v>
      </c>
      <c r="E32">
        <f t="shared" si="1"/>
        <v>1.2891536050156741E-4</v>
      </c>
      <c r="F32">
        <f t="shared" si="2"/>
        <v>6.445768025078371E-4</v>
      </c>
      <c r="L32" t="s">
        <v>22</v>
      </c>
      <c r="M32" t="s">
        <v>23</v>
      </c>
      <c r="N32" t="s">
        <v>24</v>
      </c>
      <c r="O32" t="s">
        <v>25</v>
      </c>
      <c r="P32" t="s">
        <v>26</v>
      </c>
      <c r="Q32" t="s">
        <v>27</v>
      </c>
      <c r="R32" t="s">
        <v>5</v>
      </c>
    </row>
    <row r="33" spans="1:26">
      <c r="B33">
        <v>29</v>
      </c>
      <c r="C33">
        <f t="shared" si="0"/>
        <v>241.66666666666669</v>
      </c>
      <c r="D33">
        <v>103.1</v>
      </c>
      <c r="E33">
        <f t="shared" si="1"/>
        <v>8.4981928821685409E-5</v>
      </c>
      <c r="F33">
        <f t="shared" si="2"/>
        <v>4.2490964410842703E-4</v>
      </c>
      <c r="L33">
        <v>1</v>
      </c>
      <c r="M33">
        <v>3.4390000000000001</v>
      </c>
      <c r="N33">
        <v>13.2</v>
      </c>
      <c r="O33">
        <v>7.5</v>
      </c>
      <c r="P33">
        <v>2.5000000000000001E-2</v>
      </c>
      <c r="Q33">
        <v>2.3759999999999999</v>
      </c>
      <c r="R33">
        <v>0.78600000000000003</v>
      </c>
      <c r="S33" s="4"/>
      <c r="Z33" s="4"/>
    </row>
    <row r="34" spans="1:26">
      <c r="B34">
        <v>30</v>
      </c>
      <c r="C34">
        <f t="shared" si="0"/>
        <v>250</v>
      </c>
      <c r="D34">
        <v>91.2</v>
      </c>
      <c r="E34">
        <f t="shared" si="1"/>
        <v>7.5173151392218335E-5</v>
      </c>
      <c r="F34">
        <f t="shared" si="2"/>
        <v>3.7586575696109165E-4</v>
      </c>
      <c r="L34">
        <v>2</v>
      </c>
      <c r="M34">
        <v>3.4750000000000001</v>
      </c>
      <c r="N34">
        <v>16.3</v>
      </c>
      <c r="O34">
        <v>8.6</v>
      </c>
      <c r="P34">
        <v>2.41E-2</v>
      </c>
      <c r="Q34">
        <v>2.9329999999999998</v>
      </c>
      <c r="R34">
        <v>0.61099999999999999</v>
      </c>
      <c r="Z34" s="4"/>
    </row>
    <row r="35" spans="1:26">
      <c r="B35" s="5">
        <v>31</v>
      </c>
      <c r="C35">
        <f t="shared" si="0"/>
        <v>258.33333333333331</v>
      </c>
      <c r="D35">
        <v>112.1</v>
      </c>
      <c r="E35">
        <f t="shared" si="1"/>
        <v>9.240033191960169E-5</v>
      </c>
      <c r="F35">
        <f t="shared" si="2"/>
        <v>4.6200165959800845E-4</v>
      </c>
      <c r="K35">
        <f>SUM(N33:N35)</f>
        <v>50</v>
      </c>
      <c r="L35">
        <v>3</v>
      </c>
      <c r="M35">
        <v>3.5059999999999998</v>
      </c>
      <c r="N35">
        <v>20.5</v>
      </c>
      <c r="O35">
        <v>8.5</v>
      </c>
      <c r="P35">
        <v>3.1E-2</v>
      </c>
      <c r="Q35">
        <v>3.6989999999999998</v>
      </c>
      <c r="R35">
        <v>0.21</v>
      </c>
      <c r="X35" s="4"/>
    </row>
    <row r="36" spans="1:26">
      <c r="A36" s="5"/>
      <c r="B36" s="5">
        <v>32</v>
      </c>
      <c r="C36">
        <f t="shared" si="0"/>
        <v>266.66666666666669</v>
      </c>
      <c r="D36">
        <v>141.80000000000001</v>
      </c>
      <c r="E36">
        <f t="shared" si="1"/>
        <v>1.1688106214272545E-4</v>
      </c>
      <c r="F36">
        <f t="shared" si="2"/>
        <v>5.8440531071362722E-4</v>
      </c>
      <c r="L36">
        <v>4</v>
      </c>
      <c r="M36">
        <v>8.5129999999999999</v>
      </c>
      <c r="N36">
        <v>20.3</v>
      </c>
      <c r="O36">
        <v>7.8</v>
      </c>
      <c r="P36">
        <v>3.4000000000000002E-2</v>
      </c>
      <c r="Q36">
        <v>3.6669999999999998</v>
      </c>
      <c r="R36">
        <v>2.35</v>
      </c>
      <c r="X36" s="4"/>
    </row>
    <row r="37" spans="1:26">
      <c r="B37">
        <v>33</v>
      </c>
      <c r="C37">
        <f t="shared" si="0"/>
        <v>275</v>
      </c>
      <c r="D37">
        <v>127.1</v>
      </c>
      <c r="E37">
        <f t="shared" si="1"/>
        <v>1.0476433708279548E-4</v>
      </c>
      <c r="F37">
        <f t="shared" si="2"/>
        <v>5.2382168541397736E-4</v>
      </c>
      <c r="K37">
        <f>SUM(N36:N37)</f>
        <v>32.1</v>
      </c>
      <c r="L37">
        <v>5</v>
      </c>
      <c r="M37">
        <v>8.5589999999999993</v>
      </c>
      <c r="N37">
        <v>11.8</v>
      </c>
      <c r="O37">
        <v>4.7</v>
      </c>
      <c r="P37">
        <v>3.3399999999999999E-2</v>
      </c>
      <c r="Q37">
        <v>2.13</v>
      </c>
      <c r="R37">
        <v>0.33200000000000002</v>
      </c>
    </row>
    <row r="38" spans="1:26">
      <c r="B38">
        <v>34</v>
      </c>
      <c r="C38">
        <f t="shared" si="0"/>
        <v>283.33333333333331</v>
      </c>
      <c r="D38">
        <v>139.6</v>
      </c>
      <c r="E38">
        <f t="shared" si="1"/>
        <v>1.1506767471879031E-4</v>
      </c>
      <c r="F38">
        <f t="shared" si="2"/>
        <v>5.7533837359395156E-4</v>
      </c>
      <c r="L38">
        <v>6</v>
      </c>
      <c r="M38">
        <v>23.459</v>
      </c>
      <c r="N38">
        <v>14.4</v>
      </c>
      <c r="O38">
        <v>6.3</v>
      </c>
      <c r="P38">
        <v>2.9399999999999999E-2</v>
      </c>
      <c r="Q38">
        <v>2.6040000000000001</v>
      </c>
      <c r="R38">
        <v>0.61799999999999999</v>
      </c>
    </row>
    <row r="39" spans="1:26">
      <c r="B39">
        <v>35</v>
      </c>
      <c r="C39">
        <f t="shared" si="0"/>
        <v>291.66666666666669</v>
      </c>
      <c r="D39">
        <v>131.1</v>
      </c>
      <c r="E39">
        <f t="shared" si="1"/>
        <v>1.0806140512631385E-4</v>
      </c>
      <c r="F39">
        <f t="shared" si="2"/>
        <v>5.403070256315692E-4</v>
      </c>
      <c r="K39">
        <f>SUM(N38:N39)</f>
        <v>27.200000000000003</v>
      </c>
      <c r="L39">
        <v>7</v>
      </c>
      <c r="M39">
        <v>23.536000000000001</v>
      </c>
      <c r="N39">
        <v>12.8</v>
      </c>
      <c r="O39">
        <v>5.8</v>
      </c>
      <c r="P39">
        <v>3.0200000000000001E-2</v>
      </c>
      <c r="Q39">
        <v>2.3039999999999998</v>
      </c>
      <c r="R39">
        <v>0.81299999999999994</v>
      </c>
      <c r="Z39" s="4"/>
    </row>
    <row r="40" spans="1:26">
      <c r="B40">
        <v>36</v>
      </c>
      <c r="C40">
        <f t="shared" si="0"/>
        <v>300</v>
      </c>
      <c r="D40">
        <f>D39/2+D41/2</f>
        <v>141.75</v>
      </c>
      <c r="E40">
        <f t="shared" si="1"/>
        <v>1.1683984879218144E-4</v>
      </c>
      <c r="F40">
        <f t="shared" si="2"/>
        <v>5.8419924396090712E-4</v>
      </c>
      <c r="K40">
        <v>20.8</v>
      </c>
      <c r="L40">
        <v>8</v>
      </c>
      <c r="M40">
        <v>28.513000000000002</v>
      </c>
      <c r="N40">
        <v>20.8</v>
      </c>
      <c r="O40">
        <v>6</v>
      </c>
      <c r="P40">
        <v>4.3499999999999997E-2</v>
      </c>
      <c r="Q40">
        <v>3.7589999999999999</v>
      </c>
      <c r="R40">
        <v>2.6429999999999998</v>
      </c>
    </row>
    <row r="41" spans="1:26">
      <c r="B41">
        <v>37</v>
      </c>
      <c r="C41">
        <f t="shared" si="0"/>
        <v>308.33333333333331</v>
      </c>
      <c r="D41">
        <v>152.4</v>
      </c>
      <c r="E41">
        <f t="shared" si="1"/>
        <v>1.2561829245804902E-4</v>
      </c>
      <c r="F41">
        <f t="shared" si="2"/>
        <v>6.2809146229024504E-4</v>
      </c>
      <c r="L41">
        <v>9</v>
      </c>
      <c r="M41">
        <v>33.429000000000002</v>
      </c>
      <c r="N41">
        <v>11</v>
      </c>
      <c r="O41">
        <v>6.4</v>
      </c>
      <c r="P41">
        <v>2.35E-2</v>
      </c>
      <c r="Q41">
        <v>1.9870000000000001</v>
      </c>
      <c r="R41">
        <v>0.57799999999999996</v>
      </c>
    </row>
    <row r="42" spans="1:26">
      <c r="B42">
        <v>38</v>
      </c>
      <c r="C42">
        <f t="shared" si="0"/>
        <v>316.66666666666669</v>
      </c>
      <c r="D42">
        <v>128.1</v>
      </c>
      <c r="E42">
        <f t="shared" si="1"/>
        <v>1.0558860409367506E-4</v>
      </c>
      <c r="F42">
        <f t="shared" si="2"/>
        <v>5.2794302046837527E-4</v>
      </c>
      <c r="K42">
        <f>SUM(N41:N42)</f>
        <v>28.4</v>
      </c>
      <c r="L42">
        <v>10</v>
      </c>
      <c r="M42">
        <v>33.512999999999998</v>
      </c>
      <c r="N42">
        <v>17.399999999999999</v>
      </c>
      <c r="O42">
        <v>4.9000000000000004</v>
      </c>
      <c r="P42">
        <v>4.4999999999999998E-2</v>
      </c>
      <c r="Q42">
        <v>3.137</v>
      </c>
      <c r="R42">
        <v>1.1379999999999999</v>
      </c>
    </row>
    <row r="43" spans="1:26">
      <c r="B43">
        <v>39</v>
      </c>
      <c r="C43">
        <f t="shared" si="0"/>
        <v>325</v>
      </c>
      <c r="D43">
        <v>156.80000000000001</v>
      </c>
      <c r="E43">
        <f t="shared" si="1"/>
        <v>1.2924506730591925E-4</v>
      </c>
      <c r="F43">
        <f t="shared" si="2"/>
        <v>6.4622533652959624E-4</v>
      </c>
      <c r="L43">
        <v>11</v>
      </c>
      <c r="M43">
        <v>38.465000000000003</v>
      </c>
      <c r="N43">
        <v>10.4</v>
      </c>
      <c r="O43">
        <v>5.0999999999999996</v>
      </c>
      <c r="P43">
        <v>2.6200000000000001E-2</v>
      </c>
      <c r="Q43">
        <v>1.871</v>
      </c>
      <c r="R43">
        <v>1.9750000000000001</v>
      </c>
      <c r="X43" s="4"/>
    </row>
    <row r="44" spans="1:26">
      <c r="B44">
        <v>40</v>
      </c>
      <c r="C44">
        <f t="shared" si="0"/>
        <v>333.33333333333337</v>
      </c>
      <c r="D44">
        <v>168.6</v>
      </c>
      <c r="E44">
        <f t="shared" si="1"/>
        <v>1.3897141803429833E-4</v>
      </c>
      <c r="F44">
        <f t="shared" si="2"/>
        <v>6.948570901714917E-4</v>
      </c>
      <c r="K44">
        <f>SUM(N43:N44)</f>
        <v>20.8</v>
      </c>
      <c r="L44">
        <v>12</v>
      </c>
      <c r="M44">
        <v>38.508000000000003</v>
      </c>
      <c r="N44">
        <v>10.4</v>
      </c>
      <c r="O44">
        <v>5.3</v>
      </c>
      <c r="P44">
        <v>2.6700000000000002E-2</v>
      </c>
      <c r="Q44">
        <v>1.885</v>
      </c>
      <c r="R44">
        <v>0.46100000000000002</v>
      </c>
      <c r="X44" s="4"/>
    </row>
    <row r="45" spans="1:26">
      <c r="B45">
        <v>41</v>
      </c>
      <c r="C45">
        <f t="shared" si="0"/>
        <v>341.66666666666663</v>
      </c>
      <c r="D45">
        <v>179.5</v>
      </c>
      <c r="E45">
        <f t="shared" si="1"/>
        <v>1.4795592845288582E-4</v>
      </c>
      <c r="F45">
        <f t="shared" si="2"/>
        <v>7.3977964226442912E-4</v>
      </c>
      <c r="I45" s="9"/>
      <c r="L45">
        <v>13</v>
      </c>
      <c r="M45">
        <v>43.527000000000001</v>
      </c>
      <c r="N45">
        <v>22.5</v>
      </c>
      <c r="O45">
        <v>7.4</v>
      </c>
      <c r="P45">
        <v>3.8699999999999998E-2</v>
      </c>
      <c r="Q45">
        <v>4.05</v>
      </c>
      <c r="R45">
        <v>4.6289999999999996</v>
      </c>
    </row>
    <row r="46" spans="1:26">
      <c r="B46">
        <v>42</v>
      </c>
      <c r="C46">
        <f t="shared" si="0"/>
        <v>350</v>
      </c>
      <c r="D46">
        <v>207.3</v>
      </c>
      <c r="E46">
        <f t="shared" si="1"/>
        <v>1.7087055135533836E-4</v>
      </c>
      <c r="F46">
        <f t="shared" si="2"/>
        <v>8.5435275677669183E-4</v>
      </c>
      <c r="K46">
        <f>SUM(N45:N46)</f>
        <v>37.1</v>
      </c>
      <c r="L46">
        <v>14</v>
      </c>
      <c r="M46">
        <v>43.56</v>
      </c>
      <c r="N46">
        <v>14.6</v>
      </c>
      <c r="O46">
        <v>6.8</v>
      </c>
      <c r="P46">
        <v>2.9600000000000001E-2</v>
      </c>
      <c r="Q46">
        <v>2.6309999999999998</v>
      </c>
      <c r="R46">
        <v>0.85699999999999998</v>
      </c>
      <c r="U46" s="4"/>
      <c r="Z46" s="4"/>
    </row>
    <row r="47" spans="1:26">
      <c r="B47">
        <v>43</v>
      </c>
      <c r="C47">
        <f t="shared" si="0"/>
        <v>358.33333333333337</v>
      </c>
      <c r="D47">
        <v>304.39999999999998</v>
      </c>
      <c r="E47">
        <f t="shared" si="1"/>
        <v>2.509068781117462E-4</v>
      </c>
      <c r="F47">
        <f t="shared" si="2"/>
        <v>1.254534390558731E-3</v>
      </c>
      <c r="L47">
        <v>15</v>
      </c>
      <c r="M47">
        <v>48.517000000000003</v>
      </c>
      <c r="N47">
        <v>17.100000000000001</v>
      </c>
      <c r="O47">
        <v>8.1999999999999993</v>
      </c>
      <c r="P47">
        <v>2.9399999999999999E-2</v>
      </c>
      <c r="Q47">
        <v>3.085</v>
      </c>
      <c r="R47">
        <v>2.2480000000000002</v>
      </c>
    </row>
    <row r="48" spans="1:26">
      <c r="B48">
        <v>44</v>
      </c>
      <c r="C48">
        <f t="shared" si="0"/>
        <v>366.66666666666663</v>
      </c>
      <c r="D48">
        <v>354.7</v>
      </c>
      <c r="E48">
        <f t="shared" si="1"/>
        <v>2.9236750875898945E-4</v>
      </c>
      <c r="F48">
        <f t="shared" si="2"/>
        <v>1.4618375437949471E-3</v>
      </c>
      <c r="K48">
        <f>SUM(N47:N48)</f>
        <v>34.700000000000003</v>
      </c>
      <c r="L48">
        <v>16</v>
      </c>
      <c r="M48">
        <v>48.548000000000002</v>
      </c>
      <c r="N48">
        <v>17.600000000000001</v>
      </c>
      <c r="O48">
        <v>8.1999999999999993</v>
      </c>
      <c r="P48">
        <v>2.8199999999999999E-2</v>
      </c>
      <c r="Q48">
        <v>3.1829999999999998</v>
      </c>
      <c r="R48">
        <v>0.92</v>
      </c>
    </row>
    <row r="49" spans="2:18">
      <c r="B49">
        <v>45</v>
      </c>
      <c r="C49">
        <f t="shared" si="0"/>
        <v>375</v>
      </c>
      <c r="D49">
        <v>596.4</v>
      </c>
      <c r="E49">
        <f t="shared" si="1"/>
        <v>4.9159284528858566E-4</v>
      </c>
      <c r="F49">
        <f t="shared" si="2"/>
        <v>2.4579642264429282E-3</v>
      </c>
      <c r="L49">
        <v>17</v>
      </c>
      <c r="M49">
        <v>53.491</v>
      </c>
      <c r="N49">
        <v>24.5</v>
      </c>
      <c r="O49">
        <v>8.1999999999999993</v>
      </c>
      <c r="P49">
        <v>3.7999999999999999E-2</v>
      </c>
      <c r="Q49">
        <v>4.4139999999999997</v>
      </c>
      <c r="R49">
        <v>0.59499999999999997</v>
      </c>
    </row>
    <row r="50" spans="2:18">
      <c r="B50">
        <v>46</v>
      </c>
      <c r="C50">
        <f t="shared" si="0"/>
        <v>383.33333333333337</v>
      </c>
      <c r="D50">
        <v>1086.9000000000001</v>
      </c>
      <c r="E50">
        <f t="shared" si="1"/>
        <v>8.9589581412502311E-4</v>
      </c>
      <c r="F50">
        <f t="shared" si="2"/>
        <v>4.4794790706251158E-3</v>
      </c>
      <c r="K50">
        <f>SUM(N49:N50)</f>
        <v>54.3</v>
      </c>
      <c r="L50">
        <v>18</v>
      </c>
      <c r="M50">
        <v>53.561999999999998</v>
      </c>
      <c r="N50">
        <v>29.8</v>
      </c>
      <c r="O50">
        <v>9.9</v>
      </c>
      <c r="P50">
        <v>3.9100000000000003E-2</v>
      </c>
      <c r="Q50">
        <v>5.3689999999999998</v>
      </c>
      <c r="R50">
        <v>0.84299999999999997</v>
      </c>
    </row>
    <row r="51" spans="2:18">
      <c r="B51">
        <v>47</v>
      </c>
      <c r="C51">
        <f t="shared" si="0"/>
        <v>391.66666666666663</v>
      </c>
      <c r="D51">
        <v>2081.1999999999998</v>
      </c>
      <c r="E51">
        <f t="shared" si="1"/>
        <v>1.7154645030425962E-3</v>
      </c>
      <c r="F51">
        <f t="shared" si="2"/>
        <v>8.5773225152129817E-3</v>
      </c>
      <c r="L51">
        <v>19</v>
      </c>
      <c r="M51">
        <v>58.505000000000003</v>
      </c>
      <c r="N51">
        <v>83.9</v>
      </c>
      <c r="O51">
        <v>64.5</v>
      </c>
      <c r="P51">
        <v>1.72E-2</v>
      </c>
      <c r="Q51">
        <v>15.145</v>
      </c>
      <c r="R51">
        <v>0.46700000000000003</v>
      </c>
    </row>
    <row r="52" spans="2:18">
      <c r="B52">
        <v>48</v>
      </c>
      <c r="C52">
        <f t="shared" si="0"/>
        <v>400</v>
      </c>
      <c r="D52">
        <f>D51/2+D53/2</f>
        <v>4021.75</v>
      </c>
      <c r="E52">
        <f t="shared" si="1"/>
        <v>3.314995851004979E-3</v>
      </c>
      <c r="F52">
        <f t="shared" si="2"/>
        <v>1.6574979255024894E-2</v>
      </c>
      <c r="K52">
        <f>SUM(N51:N52)</f>
        <v>248.9</v>
      </c>
      <c r="L52">
        <v>20</v>
      </c>
      <c r="M52">
        <v>58.543999999999997</v>
      </c>
      <c r="N52">
        <v>165</v>
      </c>
      <c r="O52">
        <v>56.8</v>
      </c>
      <c r="P52">
        <v>3.8899999999999997E-2</v>
      </c>
      <c r="Q52">
        <v>29.773</v>
      </c>
      <c r="R52">
        <v>0.79</v>
      </c>
    </row>
    <row r="53" spans="2:18">
      <c r="B53">
        <v>49</v>
      </c>
      <c r="C53">
        <f t="shared" si="0"/>
        <v>408.33333333333337</v>
      </c>
      <c r="D53">
        <v>5962.3</v>
      </c>
      <c r="E53">
        <f t="shared" si="1"/>
        <v>4.9145271989673618E-3</v>
      </c>
      <c r="F53">
        <f t="shared" si="2"/>
        <v>2.4572635994836809E-2</v>
      </c>
      <c r="L53" t="s">
        <v>22</v>
      </c>
      <c r="M53" t="s">
        <v>23</v>
      </c>
      <c r="N53" t="s">
        <v>24</v>
      </c>
      <c r="O53" t="s">
        <v>25</v>
      </c>
      <c r="P53" t="s">
        <v>26</v>
      </c>
      <c r="Q53" t="s">
        <v>27</v>
      </c>
      <c r="R53" t="s">
        <v>5</v>
      </c>
    </row>
    <row r="54" spans="2:18">
      <c r="B54">
        <v>50</v>
      </c>
      <c r="C54">
        <f t="shared" si="0"/>
        <v>416.66666666666663</v>
      </c>
      <c r="D54">
        <v>8415.7999999999993</v>
      </c>
      <c r="E54">
        <f t="shared" si="1"/>
        <v>6.9368663101604267E-3</v>
      </c>
      <c r="F54">
        <f t="shared" si="2"/>
        <v>3.4684331550802132E-2</v>
      </c>
      <c r="G54" s="4"/>
      <c r="K54">
        <v>15.9</v>
      </c>
      <c r="L54">
        <v>1</v>
      </c>
      <c r="M54">
        <v>3.5009999999999999</v>
      </c>
      <c r="N54">
        <v>15.9</v>
      </c>
      <c r="O54">
        <v>5.4</v>
      </c>
      <c r="P54">
        <v>3.6700000000000003E-2</v>
      </c>
      <c r="Q54">
        <v>5.9429999999999996</v>
      </c>
      <c r="R54">
        <v>0.32</v>
      </c>
    </row>
    <row r="55" spans="2:18">
      <c r="B55">
        <v>51</v>
      </c>
      <c r="C55">
        <f t="shared" si="0"/>
        <v>425</v>
      </c>
      <c r="D55">
        <v>11181.2</v>
      </c>
      <c r="E55">
        <f t="shared" si="1"/>
        <v>9.2162943020468371E-3</v>
      </c>
      <c r="F55">
        <f t="shared" si="2"/>
        <v>4.6081471510234187E-2</v>
      </c>
      <c r="K55">
        <v>13.5</v>
      </c>
      <c r="L55">
        <v>2</v>
      </c>
      <c r="M55">
        <v>8.4990000000000006</v>
      </c>
      <c r="N55">
        <v>13.5</v>
      </c>
      <c r="O55">
        <v>4.9000000000000004</v>
      </c>
      <c r="P55">
        <v>3.56E-2</v>
      </c>
      <c r="Q55">
        <v>5.0640000000000001</v>
      </c>
      <c r="R55">
        <v>1.5760000000000001</v>
      </c>
    </row>
    <row r="56" spans="2:18">
      <c r="B56">
        <v>52</v>
      </c>
      <c r="C56">
        <f t="shared" si="0"/>
        <v>433.33333333333337</v>
      </c>
      <c r="D56">
        <v>14206.3</v>
      </c>
      <c r="E56">
        <f t="shared" si="1"/>
        <v>1.1709784436658677E-2</v>
      </c>
      <c r="F56">
        <f t="shared" si="2"/>
        <v>5.8548922183293384E-2</v>
      </c>
      <c r="L56">
        <v>3</v>
      </c>
      <c r="M56">
        <v>13.497999999999999</v>
      </c>
      <c r="N56">
        <v>17.7</v>
      </c>
      <c r="O56">
        <v>7.1</v>
      </c>
      <c r="P56">
        <v>3.49E-2</v>
      </c>
      <c r="Q56">
        <v>6.6189999999999998</v>
      </c>
      <c r="R56">
        <v>1.3149999999999999</v>
      </c>
    </row>
    <row r="57" spans="2:18">
      <c r="B57">
        <v>53</v>
      </c>
      <c r="C57">
        <f t="shared" si="0"/>
        <v>441.66666666666663</v>
      </c>
      <c r="D57">
        <v>17087.3</v>
      </c>
      <c r="E57">
        <f t="shared" si="1"/>
        <v>1.4084497695002765E-2</v>
      </c>
      <c r="F57">
        <f t="shared" si="2"/>
        <v>7.0422488475013825E-2</v>
      </c>
      <c r="K57">
        <f>SUM(N56:N57)</f>
        <v>31.799999999999997</v>
      </c>
      <c r="L57">
        <v>4</v>
      </c>
      <c r="M57">
        <v>13.555</v>
      </c>
      <c r="N57">
        <v>14.1</v>
      </c>
      <c r="O57">
        <v>6.6</v>
      </c>
      <c r="P57">
        <v>2.8500000000000001E-2</v>
      </c>
      <c r="Q57">
        <v>5.2830000000000004</v>
      </c>
      <c r="R57">
        <v>0.55000000000000004</v>
      </c>
    </row>
    <row r="58" spans="2:18">
      <c r="B58">
        <v>54</v>
      </c>
      <c r="C58">
        <f t="shared" si="0"/>
        <v>450</v>
      </c>
      <c r="D58">
        <v>19627.8</v>
      </c>
      <c r="E58">
        <f t="shared" si="1"/>
        <v>1.6178548036142357E-2</v>
      </c>
      <c r="F58">
        <f t="shared" si="2"/>
        <v>8.0892740180711784E-2</v>
      </c>
      <c r="L58">
        <v>5</v>
      </c>
      <c r="M58">
        <v>23.414999999999999</v>
      </c>
      <c r="N58">
        <v>12.1</v>
      </c>
      <c r="O58">
        <v>3.2</v>
      </c>
      <c r="P58">
        <v>4.5699999999999998E-2</v>
      </c>
      <c r="Q58">
        <v>4.5359999999999996</v>
      </c>
      <c r="R58" s="4">
        <v>9.0200000000000002E-2</v>
      </c>
    </row>
    <row r="59" spans="2:18">
      <c r="B59">
        <v>55</v>
      </c>
      <c r="C59">
        <f t="shared" si="0"/>
        <v>458.33333333333337</v>
      </c>
      <c r="D59">
        <v>22014.799999999999</v>
      </c>
      <c r="E59">
        <f t="shared" si="1"/>
        <v>1.8146073391111926E-2</v>
      </c>
      <c r="F59">
        <f t="shared" si="2"/>
        <v>9.0730366955559638E-2</v>
      </c>
      <c r="K59">
        <f>SUM(N58:N59)</f>
        <v>29.9</v>
      </c>
      <c r="L59">
        <v>6</v>
      </c>
      <c r="M59">
        <v>23.52</v>
      </c>
      <c r="N59">
        <v>17.8</v>
      </c>
      <c r="O59">
        <v>4.9000000000000004</v>
      </c>
      <c r="P59">
        <v>4.4200000000000003E-2</v>
      </c>
      <c r="Q59">
        <v>6.6639999999999997</v>
      </c>
      <c r="R59">
        <v>0.41599999999999998</v>
      </c>
    </row>
    <row r="60" spans="2:18">
      <c r="B60">
        <v>56</v>
      </c>
      <c r="C60">
        <f t="shared" si="0"/>
        <v>466.66666666666663</v>
      </c>
      <c r="D60">
        <v>24412.9</v>
      </c>
      <c r="E60">
        <f t="shared" si="1"/>
        <v>2.0122748109902271E-2</v>
      </c>
      <c r="F60">
        <f t="shared" si="2"/>
        <v>0.10061374054951136</v>
      </c>
      <c r="L60">
        <v>7</v>
      </c>
      <c r="M60">
        <v>33.484999999999999</v>
      </c>
      <c r="N60">
        <v>15.8</v>
      </c>
      <c r="O60">
        <v>6.7</v>
      </c>
      <c r="P60">
        <v>2.9499999999999998E-2</v>
      </c>
      <c r="Q60">
        <v>5.9370000000000003</v>
      </c>
      <c r="R60">
        <v>1.103</v>
      </c>
    </row>
    <row r="61" spans="2:18">
      <c r="B61">
        <v>57</v>
      </c>
      <c r="C61">
        <f t="shared" si="0"/>
        <v>475</v>
      </c>
      <c r="D61">
        <v>26969.9</v>
      </c>
      <c r="E61">
        <f t="shared" si="1"/>
        <v>2.2230398856721369E-2</v>
      </c>
      <c r="F61">
        <f t="shared" si="2"/>
        <v>0.11115199428360685</v>
      </c>
      <c r="K61">
        <f>SUM(N60:N61)</f>
        <v>27.8</v>
      </c>
      <c r="L61">
        <v>8</v>
      </c>
      <c r="M61">
        <v>33.527999999999999</v>
      </c>
      <c r="N61">
        <v>12</v>
      </c>
      <c r="O61">
        <v>4.3</v>
      </c>
      <c r="P61">
        <v>3.5799999999999998E-2</v>
      </c>
      <c r="Q61">
        <v>4.4880000000000004</v>
      </c>
      <c r="R61">
        <v>0.28999999999999998</v>
      </c>
    </row>
    <row r="62" spans="2:18">
      <c r="B62">
        <v>58</v>
      </c>
      <c r="C62">
        <f t="shared" si="0"/>
        <v>483.33333333333337</v>
      </c>
      <c r="D62">
        <v>29580.799999999999</v>
      </c>
      <c r="E62">
        <f t="shared" si="1"/>
        <v>2.4382477595426885E-2</v>
      </c>
      <c r="F62">
        <f t="shared" si="2"/>
        <v>0.12191238797713443</v>
      </c>
      <c r="K62">
        <v>12.7</v>
      </c>
      <c r="L62">
        <v>9</v>
      </c>
      <c r="M62">
        <v>38.515000000000001</v>
      </c>
      <c r="N62">
        <v>12.7</v>
      </c>
      <c r="O62">
        <v>4.5999999999999996</v>
      </c>
      <c r="P62">
        <v>3.4299999999999997E-2</v>
      </c>
      <c r="Q62">
        <v>4.742</v>
      </c>
      <c r="R62">
        <v>0.26800000000000002</v>
      </c>
    </row>
    <row r="63" spans="2:18">
      <c r="B63">
        <v>59</v>
      </c>
      <c r="C63">
        <f t="shared" si="0"/>
        <v>491.66666666666663</v>
      </c>
      <c r="D63">
        <v>32623.4</v>
      </c>
      <c r="E63">
        <f t="shared" si="1"/>
        <v>2.6890392402729106E-2</v>
      </c>
      <c r="F63">
        <f t="shared" si="2"/>
        <v>0.13445196201364554</v>
      </c>
      <c r="K63">
        <v>26.7</v>
      </c>
      <c r="L63">
        <v>10</v>
      </c>
      <c r="M63">
        <v>43.494999999999997</v>
      </c>
      <c r="N63">
        <v>26.7</v>
      </c>
      <c r="O63">
        <v>5.9</v>
      </c>
      <c r="P63">
        <v>5.6099999999999997E-2</v>
      </c>
      <c r="Q63">
        <v>10.007</v>
      </c>
      <c r="R63">
        <v>0.44900000000000001</v>
      </c>
    </row>
    <row r="64" spans="2:18">
      <c r="B64">
        <v>60</v>
      </c>
      <c r="C64">
        <f t="shared" si="0"/>
        <v>500</v>
      </c>
      <c r="D64">
        <f>D63/2+D65/2</f>
        <v>37373.800000000003</v>
      </c>
      <c r="E64">
        <f t="shared" si="1"/>
        <v>3.0805990411211501E-2</v>
      </c>
      <c r="F64">
        <f t="shared" si="2"/>
        <v>0.15402995205605752</v>
      </c>
      <c r="L64">
        <v>11</v>
      </c>
      <c r="M64">
        <v>48.478000000000002</v>
      </c>
      <c r="N64">
        <v>16.3</v>
      </c>
      <c r="O64">
        <v>6.8</v>
      </c>
      <c r="P64">
        <v>3.04E-2</v>
      </c>
      <c r="Q64">
        <v>6.1180000000000003</v>
      </c>
      <c r="R64">
        <v>3.1869999999999998</v>
      </c>
    </row>
    <row r="65" spans="2:18">
      <c r="B65">
        <v>61</v>
      </c>
      <c r="C65">
        <f t="shared" si="0"/>
        <v>508.33333333333337</v>
      </c>
      <c r="D65">
        <v>42124.2</v>
      </c>
      <c r="E65">
        <f t="shared" si="1"/>
        <v>3.4721588419693895E-2</v>
      </c>
      <c r="F65">
        <f t="shared" si="2"/>
        <v>0.17360794209846947</v>
      </c>
      <c r="K65">
        <f>SUM(N64:N65)</f>
        <v>31.9</v>
      </c>
      <c r="L65">
        <v>12</v>
      </c>
      <c r="M65">
        <v>48.514000000000003</v>
      </c>
      <c r="N65">
        <v>15.6</v>
      </c>
      <c r="O65">
        <v>9.3000000000000007</v>
      </c>
      <c r="P65">
        <v>2.47E-2</v>
      </c>
      <c r="Q65">
        <v>5.8620000000000001</v>
      </c>
      <c r="R65">
        <v>1.1299999999999999</v>
      </c>
    </row>
    <row r="66" spans="2:18">
      <c r="B66">
        <v>62</v>
      </c>
      <c r="C66">
        <f t="shared" si="0"/>
        <v>516.66666666666663</v>
      </c>
      <c r="D66">
        <v>51403</v>
      </c>
      <c r="E66">
        <f t="shared" si="1"/>
        <v>4.236979716024341E-2</v>
      </c>
      <c r="F66">
        <f t="shared" si="2"/>
        <v>0.21184898580121705</v>
      </c>
      <c r="L66">
        <v>13</v>
      </c>
      <c r="M66">
        <v>53.49</v>
      </c>
      <c r="N66">
        <v>27.7</v>
      </c>
      <c r="O66">
        <v>9.3000000000000007</v>
      </c>
      <c r="P66">
        <v>3.7699999999999997E-2</v>
      </c>
      <c r="Q66">
        <v>10.369</v>
      </c>
      <c r="R66">
        <v>1.0389999999999999</v>
      </c>
    </row>
    <row r="67" spans="2:18">
      <c r="B67">
        <v>63</v>
      </c>
      <c r="C67">
        <f t="shared" si="0"/>
        <v>525</v>
      </c>
      <c r="D67">
        <v>57761</v>
      </c>
      <c r="E67">
        <f t="shared" si="1"/>
        <v>4.7610486815415833E-2</v>
      </c>
      <c r="F67">
        <f t="shared" si="2"/>
        <v>0.23805243407707916</v>
      </c>
      <c r="K67">
        <f>SUM(N66:N67)</f>
        <v>40.1</v>
      </c>
      <c r="L67">
        <v>14</v>
      </c>
      <c r="M67">
        <v>53.551000000000002</v>
      </c>
      <c r="N67">
        <v>12.4</v>
      </c>
      <c r="O67">
        <v>7.5</v>
      </c>
      <c r="P67">
        <v>2.4299999999999999E-2</v>
      </c>
      <c r="Q67">
        <v>4.66</v>
      </c>
      <c r="R67">
        <v>1.4279999999999999</v>
      </c>
    </row>
    <row r="68" spans="2:18">
      <c r="B68">
        <v>64</v>
      </c>
      <c r="C68">
        <f t="shared" si="0"/>
        <v>533.33333333333337</v>
      </c>
      <c r="D68">
        <v>58748.9</v>
      </c>
      <c r="E68">
        <f t="shared" si="1"/>
        <v>4.8424780195463764E-2</v>
      </c>
      <c r="F68">
        <f t="shared" si="2"/>
        <v>0.24212390097731881</v>
      </c>
      <c r="L68">
        <v>15</v>
      </c>
      <c r="M68">
        <v>58.488999999999997</v>
      </c>
      <c r="N68">
        <v>22.6</v>
      </c>
      <c r="O68">
        <v>9.4</v>
      </c>
      <c r="P68">
        <v>0.03</v>
      </c>
      <c r="Q68">
        <v>8.4629999999999992</v>
      </c>
      <c r="R68">
        <v>1.21</v>
      </c>
    </row>
    <row r="69" spans="2:18">
      <c r="B69">
        <v>65</v>
      </c>
      <c r="C69">
        <f t="shared" ref="C69:C132" si="3">B69*100/60*5</f>
        <v>541.66666666666663</v>
      </c>
      <c r="D69">
        <v>55761.9</v>
      </c>
      <c r="E69">
        <f t="shared" ref="E69:E99" si="4">$B$2*10^(-6)*D69/$C$2*7.45*10^(-6)*10^6/$D$2*2*60</f>
        <v>4.5962694633966447E-2</v>
      </c>
      <c r="F69">
        <f t="shared" ref="F69:F99" si="5">E69*5</f>
        <v>0.22981347316983225</v>
      </c>
      <c r="K69">
        <f>SUM(N68:N69)</f>
        <v>36.6</v>
      </c>
      <c r="L69">
        <v>16</v>
      </c>
      <c r="M69">
        <v>58.527000000000001</v>
      </c>
      <c r="N69">
        <v>14</v>
      </c>
      <c r="O69">
        <v>5.2</v>
      </c>
      <c r="P69">
        <v>3.3300000000000003E-2</v>
      </c>
      <c r="Q69">
        <v>5.2460000000000004</v>
      </c>
      <c r="R69">
        <v>0.246</v>
      </c>
    </row>
    <row r="70" spans="2:18">
      <c r="B70">
        <v>66</v>
      </c>
      <c r="C70">
        <f t="shared" si="3"/>
        <v>550</v>
      </c>
      <c r="D70">
        <v>53138</v>
      </c>
      <c r="E70">
        <f t="shared" si="4"/>
        <v>4.3799900424119485E-2</v>
      </c>
      <c r="F70">
        <f t="shared" si="5"/>
        <v>0.21899950212059743</v>
      </c>
      <c r="L70" t="s">
        <v>22</v>
      </c>
      <c r="M70" t="s">
        <v>23</v>
      </c>
      <c r="N70" t="s">
        <v>24</v>
      </c>
      <c r="O70" t="s">
        <v>25</v>
      </c>
      <c r="P70" t="s">
        <v>26</v>
      </c>
      <c r="Q70" t="s">
        <v>27</v>
      </c>
      <c r="R70" t="s">
        <v>5</v>
      </c>
    </row>
    <row r="71" spans="2:18">
      <c r="B71">
        <v>67</v>
      </c>
      <c r="C71">
        <f t="shared" si="3"/>
        <v>558.33333333333337</v>
      </c>
      <c r="D71">
        <v>52469.5</v>
      </c>
      <c r="E71">
        <f t="shared" si="4"/>
        <v>4.3248877927346489E-2</v>
      </c>
      <c r="F71">
        <f t="shared" si="5"/>
        <v>0.21624438963673245</v>
      </c>
      <c r="K71">
        <v>55.6</v>
      </c>
      <c r="L71">
        <v>1</v>
      </c>
      <c r="M71">
        <v>3.4910000000000001</v>
      </c>
      <c r="N71">
        <v>55.6</v>
      </c>
      <c r="O71">
        <v>10.9</v>
      </c>
      <c r="P71">
        <v>6.25E-2</v>
      </c>
      <c r="Q71">
        <v>4.3150000000000004</v>
      </c>
      <c r="R71">
        <v>0.81399999999999995</v>
      </c>
    </row>
    <row r="72" spans="2:18">
      <c r="B72">
        <v>68</v>
      </c>
      <c r="C72">
        <f t="shared" si="3"/>
        <v>566.66666666666663</v>
      </c>
      <c r="D72">
        <v>52744.4</v>
      </c>
      <c r="E72">
        <f t="shared" si="4"/>
        <v>4.3475468928637281E-2</v>
      </c>
      <c r="F72">
        <f t="shared" si="5"/>
        <v>0.21737734464318642</v>
      </c>
      <c r="K72">
        <v>64.900000000000006</v>
      </c>
      <c r="L72">
        <v>2</v>
      </c>
      <c r="M72">
        <v>8.49</v>
      </c>
      <c r="N72">
        <v>64.900000000000006</v>
      </c>
      <c r="O72">
        <v>12.7</v>
      </c>
      <c r="P72">
        <v>6.2399999999999997E-2</v>
      </c>
      <c r="Q72">
        <v>5.0419999999999998</v>
      </c>
      <c r="R72">
        <v>1.0129999999999999</v>
      </c>
    </row>
    <row r="73" spans="2:18">
      <c r="B73">
        <v>69</v>
      </c>
      <c r="C73">
        <f t="shared" si="3"/>
        <v>575</v>
      </c>
      <c r="D73">
        <v>53316.1</v>
      </c>
      <c r="E73">
        <f t="shared" si="4"/>
        <v>4.3946702378757141E-2</v>
      </c>
      <c r="F73">
        <f t="shared" si="5"/>
        <v>0.2197335118937857</v>
      </c>
      <c r="L73">
        <v>3</v>
      </c>
      <c r="M73">
        <v>13.481999999999999</v>
      </c>
      <c r="N73">
        <v>64.7</v>
      </c>
      <c r="O73">
        <v>16.2</v>
      </c>
      <c r="P73">
        <v>5.11E-2</v>
      </c>
      <c r="Q73">
        <v>5.0209999999999999</v>
      </c>
      <c r="R73">
        <v>0.83799999999999997</v>
      </c>
    </row>
    <row r="74" spans="2:18">
      <c r="B74">
        <v>70</v>
      </c>
      <c r="C74">
        <f t="shared" si="3"/>
        <v>583.33333333333337</v>
      </c>
      <c r="D74">
        <v>53749.7</v>
      </c>
      <c r="E74">
        <f t="shared" si="4"/>
        <v>4.4304104554674532E-2</v>
      </c>
      <c r="F74">
        <f t="shared" si="5"/>
        <v>0.22152052277337267</v>
      </c>
      <c r="K74">
        <f>SUM(N73:N74)</f>
        <v>79.8</v>
      </c>
      <c r="L74">
        <v>4</v>
      </c>
      <c r="M74">
        <v>13.555</v>
      </c>
      <c r="N74">
        <v>15.1</v>
      </c>
      <c r="O74">
        <v>7.2</v>
      </c>
      <c r="P74">
        <v>2.7E-2</v>
      </c>
      <c r="Q74">
        <v>1.1719999999999999</v>
      </c>
      <c r="R74">
        <v>0.93200000000000005</v>
      </c>
    </row>
    <row r="75" spans="2:18">
      <c r="B75">
        <v>71</v>
      </c>
      <c r="C75">
        <f t="shared" si="3"/>
        <v>591.66666666666663</v>
      </c>
      <c r="D75">
        <v>53962.6</v>
      </c>
      <c r="E75">
        <f t="shared" si="4"/>
        <v>4.4479591001290793E-2</v>
      </c>
      <c r="F75">
        <f t="shared" si="5"/>
        <v>0.22239795500645396</v>
      </c>
      <c r="K75">
        <v>85.5</v>
      </c>
      <c r="L75">
        <v>5</v>
      </c>
      <c r="M75">
        <v>18.484000000000002</v>
      </c>
      <c r="N75">
        <v>85.5</v>
      </c>
      <c r="O75">
        <v>17.399999999999999</v>
      </c>
      <c r="P75">
        <v>6.2700000000000006E-2</v>
      </c>
      <c r="Q75">
        <v>6.6340000000000003</v>
      </c>
      <c r="R75">
        <v>0.76</v>
      </c>
    </row>
    <row r="76" spans="2:18">
      <c r="B76">
        <v>72</v>
      </c>
      <c r="C76">
        <f t="shared" si="3"/>
        <v>600</v>
      </c>
      <c r="D76">
        <f>D75/2+D77/2</f>
        <v>55223.55</v>
      </c>
      <c r="E76">
        <f t="shared" si="4"/>
        <v>4.5518950488659407E-2</v>
      </c>
      <c r="F76">
        <f t="shared" si="5"/>
        <v>0.22759475244329702</v>
      </c>
      <c r="L76">
        <v>6</v>
      </c>
      <c r="M76">
        <v>23.494</v>
      </c>
      <c r="N76">
        <v>141.30000000000001</v>
      </c>
      <c r="O76">
        <v>26.1</v>
      </c>
      <c r="P76">
        <v>7.0599999999999996E-2</v>
      </c>
      <c r="Q76">
        <v>10.968999999999999</v>
      </c>
      <c r="R76">
        <v>0.69699999999999995</v>
      </c>
    </row>
    <row r="77" spans="2:18">
      <c r="B77">
        <v>73</v>
      </c>
      <c r="C77">
        <f t="shared" si="3"/>
        <v>608.33333333333337</v>
      </c>
      <c r="D77">
        <v>56484.5</v>
      </c>
      <c r="E77">
        <f t="shared" si="4"/>
        <v>4.6558309976028035E-2</v>
      </c>
      <c r="F77">
        <f t="shared" si="5"/>
        <v>0.23279154988014017</v>
      </c>
      <c r="K77">
        <f>SUM(N76:N77)</f>
        <v>156.4</v>
      </c>
      <c r="L77">
        <v>7</v>
      </c>
      <c r="M77">
        <v>23.591000000000001</v>
      </c>
      <c r="N77">
        <v>15.1</v>
      </c>
      <c r="O77">
        <v>10.8</v>
      </c>
      <c r="P77">
        <v>1.89E-2</v>
      </c>
      <c r="Q77">
        <v>1.173</v>
      </c>
      <c r="R77">
        <v>1.5129999999999999</v>
      </c>
    </row>
    <row r="78" spans="2:18">
      <c r="B78">
        <v>74</v>
      </c>
      <c r="C78">
        <f t="shared" si="3"/>
        <v>616.66666666666663</v>
      </c>
      <c r="D78">
        <v>58569.9</v>
      </c>
      <c r="E78">
        <f t="shared" si="4"/>
        <v>4.8277236400516323E-2</v>
      </c>
      <c r="F78">
        <f t="shared" si="5"/>
        <v>0.24138618200258161</v>
      </c>
      <c r="K78">
        <v>103.1</v>
      </c>
      <c r="L78">
        <v>8</v>
      </c>
      <c r="M78">
        <v>28.48</v>
      </c>
      <c r="N78">
        <v>103.1</v>
      </c>
      <c r="O78">
        <v>20.5</v>
      </c>
      <c r="P78">
        <v>6.0699999999999997E-2</v>
      </c>
      <c r="Q78">
        <v>8.0039999999999996</v>
      </c>
      <c r="R78">
        <v>0.76600000000000001</v>
      </c>
    </row>
    <row r="79" spans="2:18">
      <c r="B79">
        <v>75</v>
      </c>
      <c r="C79">
        <f t="shared" si="3"/>
        <v>625</v>
      </c>
      <c r="D79">
        <v>60862.7</v>
      </c>
      <c r="E79">
        <f t="shared" si="4"/>
        <v>5.0167115803061026E-2</v>
      </c>
      <c r="F79">
        <f t="shared" si="5"/>
        <v>0.25083557901530512</v>
      </c>
      <c r="L79">
        <v>9</v>
      </c>
      <c r="M79">
        <v>33.481999999999999</v>
      </c>
      <c r="N79">
        <v>80.5</v>
      </c>
      <c r="O79">
        <v>20.5</v>
      </c>
      <c r="P79">
        <v>5.0200000000000002E-2</v>
      </c>
      <c r="Q79">
        <v>6.2489999999999997</v>
      </c>
      <c r="R79">
        <v>0.82</v>
      </c>
    </row>
    <row r="80" spans="2:18">
      <c r="B80">
        <v>76</v>
      </c>
      <c r="C80">
        <f t="shared" si="3"/>
        <v>633.33333333333337</v>
      </c>
      <c r="D80">
        <v>62525.9</v>
      </c>
      <c r="E80">
        <f t="shared" si="4"/>
        <v>5.1538036695555955E-2</v>
      </c>
      <c r="F80">
        <f t="shared" si="5"/>
        <v>0.25769018347777978</v>
      </c>
      <c r="K80">
        <f>SUM(N79:N80)</f>
        <v>91.2</v>
      </c>
      <c r="L80">
        <v>10</v>
      </c>
      <c r="M80">
        <v>33.585999999999999</v>
      </c>
      <c r="N80">
        <v>10.7</v>
      </c>
      <c r="O80">
        <v>3.8</v>
      </c>
      <c r="P80">
        <v>3.5499999999999997E-2</v>
      </c>
      <c r="Q80">
        <v>0.83099999999999996</v>
      </c>
      <c r="R80">
        <v>5.7210000000000001</v>
      </c>
    </row>
    <row r="81" spans="2:18">
      <c r="B81">
        <v>77</v>
      </c>
      <c r="C81">
        <f t="shared" si="3"/>
        <v>641.66666666666674</v>
      </c>
      <c r="D81">
        <v>63086.1</v>
      </c>
      <c r="E81">
        <f t="shared" si="4"/>
        <v>5.1999791075050698E-2</v>
      </c>
      <c r="F81">
        <f t="shared" si="5"/>
        <v>0.25999895537525347</v>
      </c>
      <c r="K81">
        <v>112.1</v>
      </c>
      <c r="L81">
        <v>11</v>
      </c>
      <c r="M81">
        <v>38.503</v>
      </c>
      <c r="N81">
        <v>112.1</v>
      </c>
      <c r="O81">
        <v>21.7</v>
      </c>
      <c r="P81">
        <v>6.6400000000000001E-2</v>
      </c>
      <c r="Q81">
        <v>8.6980000000000004</v>
      </c>
      <c r="R81">
        <v>2.0720000000000001</v>
      </c>
    </row>
    <row r="82" spans="2:18">
      <c r="B82">
        <v>78</v>
      </c>
      <c r="C82">
        <f t="shared" si="3"/>
        <v>650</v>
      </c>
      <c r="D82">
        <v>62159.7</v>
      </c>
      <c r="E82">
        <f t="shared" si="4"/>
        <v>5.1236190116171837E-2</v>
      </c>
      <c r="F82">
        <f t="shared" si="5"/>
        <v>0.25618095058085921</v>
      </c>
      <c r="K82">
        <v>141.80000000000001</v>
      </c>
      <c r="L82">
        <v>12</v>
      </c>
      <c r="M82">
        <v>43.475999999999999</v>
      </c>
      <c r="N82">
        <v>141.80000000000001</v>
      </c>
      <c r="O82">
        <v>24.7</v>
      </c>
      <c r="P82">
        <v>7.1400000000000005E-2</v>
      </c>
      <c r="Q82">
        <v>11.004</v>
      </c>
      <c r="R82">
        <v>0.54400000000000004</v>
      </c>
    </row>
    <row r="83" spans="2:18">
      <c r="B83">
        <v>79</v>
      </c>
      <c r="C83">
        <f t="shared" si="3"/>
        <v>658.33333333333326</v>
      </c>
      <c r="D83">
        <v>60698.9</v>
      </c>
      <c r="E83">
        <f t="shared" si="4"/>
        <v>5.0032100866678947E-2</v>
      </c>
      <c r="F83">
        <f t="shared" si="5"/>
        <v>0.25016050433339476</v>
      </c>
      <c r="L83">
        <v>13</v>
      </c>
      <c r="M83">
        <v>48.475000000000001</v>
      </c>
      <c r="N83">
        <v>116.8</v>
      </c>
      <c r="O83">
        <v>25.1</v>
      </c>
      <c r="P83">
        <v>5.67E-2</v>
      </c>
      <c r="Q83">
        <v>9.0679999999999996</v>
      </c>
      <c r="R83">
        <v>0.52500000000000002</v>
      </c>
    </row>
    <row r="84" spans="2:18">
      <c r="B84">
        <v>80</v>
      </c>
      <c r="C84">
        <f t="shared" si="3"/>
        <v>666.66666666666674</v>
      </c>
      <c r="D84">
        <v>58498.7</v>
      </c>
      <c r="E84">
        <f t="shared" si="4"/>
        <v>4.8218548589341687E-2</v>
      </c>
      <c r="F84">
        <f t="shared" si="5"/>
        <v>0.24109274294670843</v>
      </c>
      <c r="K84">
        <f>SUM(N83:N84)</f>
        <v>127.1</v>
      </c>
      <c r="L84">
        <v>14</v>
      </c>
      <c r="M84">
        <v>48.563000000000002</v>
      </c>
      <c r="N84">
        <v>10.3</v>
      </c>
      <c r="O84">
        <v>7.3</v>
      </c>
      <c r="P84">
        <v>2.35E-2</v>
      </c>
      <c r="Q84">
        <v>0.80100000000000005</v>
      </c>
      <c r="R84">
        <v>0.66800000000000004</v>
      </c>
    </row>
    <row r="85" spans="2:18">
      <c r="B85">
        <v>81</v>
      </c>
      <c r="C85">
        <f t="shared" si="3"/>
        <v>675</v>
      </c>
      <c r="D85">
        <v>56236.1</v>
      </c>
      <c r="E85">
        <f t="shared" si="4"/>
        <v>4.6353562050525536E-2</v>
      </c>
      <c r="F85">
        <f t="shared" si="5"/>
        <v>0.23176781025262769</v>
      </c>
      <c r="L85">
        <v>15</v>
      </c>
      <c r="M85">
        <v>53.481000000000002</v>
      </c>
      <c r="N85">
        <v>122.4</v>
      </c>
      <c r="O85">
        <v>29.2</v>
      </c>
      <c r="P85">
        <v>5.2299999999999999E-2</v>
      </c>
      <c r="Q85">
        <v>9.5039999999999996</v>
      </c>
      <c r="R85">
        <v>0.84399999999999997</v>
      </c>
    </row>
    <row r="86" spans="2:18">
      <c r="B86">
        <v>82</v>
      </c>
      <c r="C86">
        <f t="shared" si="3"/>
        <v>683.33333333333326</v>
      </c>
      <c r="D86">
        <v>53424</v>
      </c>
      <c r="E86">
        <f t="shared" si="4"/>
        <v>4.4035640789231043E-2</v>
      </c>
      <c r="F86">
        <f t="shared" si="5"/>
        <v>0.22017820394615523</v>
      </c>
      <c r="K86">
        <f>SUM(N85:N86)</f>
        <v>139.6</v>
      </c>
      <c r="L86">
        <v>16</v>
      </c>
      <c r="M86">
        <v>53.551000000000002</v>
      </c>
      <c r="N86">
        <v>17.2</v>
      </c>
      <c r="O86">
        <v>9.1999999999999993</v>
      </c>
      <c r="P86">
        <v>2.3900000000000001E-2</v>
      </c>
      <c r="Q86">
        <v>1.337</v>
      </c>
      <c r="R86">
        <v>0.496</v>
      </c>
    </row>
    <row r="87" spans="2:18">
      <c r="B87">
        <v>83</v>
      </c>
      <c r="C87">
        <f t="shared" si="3"/>
        <v>691.66666666666674</v>
      </c>
      <c r="D87">
        <v>52219.8</v>
      </c>
      <c r="E87">
        <f t="shared" si="4"/>
        <v>4.3043058454729853E-2</v>
      </c>
      <c r="F87">
        <f t="shared" si="5"/>
        <v>0.21521529227364927</v>
      </c>
      <c r="K87">
        <v>131.1</v>
      </c>
      <c r="L87">
        <v>17</v>
      </c>
      <c r="M87">
        <v>58.481000000000002</v>
      </c>
      <c r="N87">
        <v>131.1</v>
      </c>
      <c r="O87">
        <v>28</v>
      </c>
      <c r="P87">
        <v>6.2600000000000003E-2</v>
      </c>
      <c r="Q87">
        <v>10.178000000000001</v>
      </c>
      <c r="R87">
        <v>0.67900000000000005</v>
      </c>
    </row>
    <row r="88" spans="2:18">
      <c r="B88">
        <v>84</v>
      </c>
      <c r="C88">
        <f t="shared" si="3"/>
        <v>700</v>
      </c>
      <c r="D88">
        <f>D87/2+D89/2</f>
        <v>53717.45</v>
      </c>
      <c r="E88">
        <f t="shared" si="4"/>
        <v>4.4277521943573678E-2</v>
      </c>
      <c r="F88">
        <f t="shared" si="5"/>
        <v>0.22138760971786839</v>
      </c>
      <c r="H88">
        <v>700</v>
      </c>
      <c r="L88" t="s">
        <v>22</v>
      </c>
      <c r="M88" t="s">
        <v>23</v>
      </c>
      <c r="N88" t="s">
        <v>24</v>
      </c>
      <c r="O88" t="s">
        <v>25</v>
      </c>
      <c r="P88" t="s">
        <v>26</v>
      </c>
      <c r="Q88" t="s">
        <v>27</v>
      </c>
      <c r="R88" t="s">
        <v>5</v>
      </c>
    </row>
    <row r="89" spans="2:18">
      <c r="B89">
        <v>85</v>
      </c>
      <c r="C89">
        <f t="shared" si="3"/>
        <v>708.33333333333326</v>
      </c>
      <c r="D89">
        <v>55215.1</v>
      </c>
      <c r="E89">
        <f t="shared" si="4"/>
        <v>4.5511985432417482E-2</v>
      </c>
      <c r="F89">
        <f t="shared" si="5"/>
        <v>0.22755992716208739</v>
      </c>
      <c r="H89">
        <v>700</v>
      </c>
      <c r="K89">
        <v>119</v>
      </c>
      <c r="L89">
        <v>1</v>
      </c>
      <c r="M89">
        <v>3.47</v>
      </c>
      <c r="N89">
        <v>119</v>
      </c>
      <c r="O89">
        <v>25.4</v>
      </c>
      <c r="P89">
        <v>6.2700000000000006E-2</v>
      </c>
      <c r="Q89">
        <v>2.15</v>
      </c>
      <c r="R89">
        <v>0.59699999999999998</v>
      </c>
    </row>
    <row r="90" spans="2:18">
      <c r="B90">
        <v>86</v>
      </c>
      <c r="C90">
        <f t="shared" si="3"/>
        <v>716.66666666666674</v>
      </c>
      <c r="D90">
        <v>63664.3</v>
      </c>
      <c r="E90">
        <f t="shared" si="4"/>
        <v>5.2476382260741285E-2</v>
      </c>
      <c r="F90">
        <f t="shared" si="5"/>
        <v>0.26238191130370642</v>
      </c>
      <c r="H90">
        <v>700</v>
      </c>
      <c r="K90">
        <v>152.4</v>
      </c>
      <c r="L90">
        <v>2</v>
      </c>
      <c r="M90">
        <v>8.4700000000000006</v>
      </c>
      <c r="N90">
        <v>152.4</v>
      </c>
      <c r="O90">
        <v>27.1</v>
      </c>
      <c r="P90">
        <v>6.9500000000000006E-2</v>
      </c>
      <c r="Q90">
        <v>2.7530000000000001</v>
      </c>
      <c r="R90">
        <v>0.51200000000000001</v>
      </c>
    </row>
    <row r="91" spans="2:18">
      <c r="B91">
        <v>87</v>
      </c>
      <c r="C91">
        <f t="shared" si="3"/>
        <v>725</v>
      </c>
      <c r="D91">
        <v>74225.8</v>
      </c>
      <c r="E91">
        <f t="shared" si="4"/>
        <v>6.1181878296146061E-2</v>
      </c>
      <c r="F91">
        <f t="shared" si="5"/>
        <v>0.30590939148073032</v>
      </c>
      <c r="H91">
        <v>700</v>
      </c>
      <c r="K91">
        <v>128.1</v>
      </c>
      <c r="L91">
        <v>3</v>
      </c>
      <c r="M91">
        <v>13.475</v>
      </c>
      <c r="N91">
        <v>128.1</v>
      </c>
      <c r="O91">
        <v>25.7</v>
      </c>
      <c r="P91">
        <v>6.3600000000000004E-2</v>
      </c>
      <c r="Q91">
        <v>2.3149999999999999</v>
      </c>
      <c r="R91">
        <v>0.53700000000000003</v>
      </c>
    </row>
    <row r="92" spans="2:18">
      <c r="B92">
        <v>88</v>
      </c>
      <c r="C92">
        <f t="shared" si="3"/>
        <v>733.33333333333326</v>
      </c>
      <c r="D92">
        <v>83389.5</v>
      </c>
      <c r="E92">
        <f t="shared" si="4"/>
        <v>6.8735213903743306E-2</v>
      </c>
      <c r="F92">
        <f t="shared" si="5"/>
        <v>0.34367606951871654</v>
      </c>
      <c r="H92">
        <v>700</v>
      </c>
      <c r="L92">
        <v>4</v>
      </c>
      <c r="M92">
        <v>18.481999999999999</v>
      </c>
      <c r="N92">
        <v>144.69999999999999</v>
      </c>
      <c r="O92">
        <v>28.5</v>
      </c>
      <c r="P92">
        <v>6.3700000000000007E-2</v>
      </c>
      <c r="Q92">
        <v>2.6150000000000002</v>
      </c>
      <c r="R92">
        <v>0.81799999999999995</v>
      </c>
    </row>
    <row r="93" spans="2:18">
      <c r="B93">
        <v>89</v>
      </c>
      <c r="C93">
        <f t="shared" si="3"/>
        <v>741.66666666666674</v>
      </c>
      <c r="D93">
        <v>87269.6</v>
      </c>
      <c r="E93">
        <f t="shared" si="4"/>
        <v>7.1933452332657202E-2</v>
      </c>
      <c r="F93">
        <f t="shared" si="5"/>
        <v>0.359667261663286</v>
      </c>
      <c r="H93">
        <v>700</v>
      </c>
      <c r="K93">
        <f>SUM(N92:N93)</f>
        <v>156.79999999999998</v>
      </c>
      <c r="L93">
        <v>5</v>
      </c>
      <c r="M93">
        <v>18.585000000000001</v>
      </c>
      <c r="N93">
        <v>12.1</v>
      </c>
      <c r="O93">
        <v>6.3</v>
      </c>
      <c r="P93">
        <v>2.7199999999999998E-2</v>
      </c>
      <c r="Q93">
        <v>0.218</v>
      </c>
      <c r="R93">
        <v>1.4690000000000001</v>
      </c>
    </row>
    <row r="94" spans="2:18">
      <c r="B94">
        <v>90</v>
      </c>
      <c r="C94">
        <f t="shared" si="3"/>
        <v>750</v>
      </c>
      <c r="D94">
        <v>89684</v>
      </c>
      <c r="E94">
        <f t="shared" si="4"/>
        <v>7.3923562603724874E-2</v>
      </c>
      <c r="F94">
        <f t="shared" si="5"/>
        <v>0.3696178130186244</v>
      </c>
      <c r="H94">
        <v>700</v>
      </c>
      <c r="L94">
        <v>6</v>
      </c>
      <c r="M94">
        <v>23.481000000000002</v>
      </c>
      <c r="N94">
        <v>168.6</v>
      </c>
      <c r="O94">
        <v>32.799999999999997</v>
      </c>
      <c r="P94">
        <v>6.7500000000000004E-2</v>
      </c>
      <c r="Q94">
        <v>3.0459999999999998</v>
      </c>
      <c r="R94">
        <v>0.754</v>
      </c>
    </row>
    <row r="95" spans="2:18">
      <c r="B95">
        <v>91</v>
      </c>
      <c r="C95">
        <f t="shared" si="3"/>
        <v>758.33333333333326</v>
      </c>
      <c r="D95">
        <v>91627</v>
      </c>
      <c r="E95">
        <f t="shared" si="4"/>
        <v>7.5525113405863903E-2</v>
      </c>
      <c r="F95">
        <f t="shared" si="5"/>
        <v>0.37762556702931949</v>
      </c>
      <c r="H95">
        <v>700</v>
      </c>
      <c r="L95">
        <v>7</v>
      </c>
      <c r="M95">
        <v>28.481999999999999</v>
      </c>
      <c r="N95">
        <v>179.5</v>
      </c>
      <c r="O95">
        <v>37</v>
      </c>
      <c r="P95">
        <v>6.4500000000000002E-2</v>
      </c>
      <c r="Q95">
        <v>3.242</v>
      </c>
      <c r="R95">
        <v>0.86299999999999999</v>
      </c>
    </row>
    <row r="96" spans="2:18">
      <c r="B96">
        <v>92</v>
      </c>
      <c r="C96">
        <f t="shared" si="3"/>
        <v>766.66666666666674</v>
      </c>
      <c r="D96">
        <v>93223.1</v>
      </c>
      <c r="E96">
        <f t="shared" si="4"/>
        <v>7.6840725981928815E-2</v>
      </c>
      <c r="F96">
        <f t="shared" si="5"/>
        <v>0.38420362990964407</v>
      </c>
      <c r="H96">
        <v>700</v>
      </c>
      <c r="L96">
        <v>8</v>
      </c>
      <c r="M96">
        <v>33.482999999999997</v>
      </c>
      <c r="N96">
        <v>207.3</v>
      </c>
      <c r="O96">
        <v>44</v>
      </c>
      <c r="P96">
        <v>6.1899999999999997E-2</v>
      </c>
      <c r="Q96">
        <v>3.7440000000000002</v>
      </c>
      <c r="R96">
        <v>0.88100000000000001</v>
      </c>
    </row>
    <row r="97" spans="2:18">
      <c r="B97">
        <v>93</v>
      </c>
      <c r="C97">
        <f t="shared" si="3"/>
        <v>775</v>
      </c>
      <c r="D97">
        <v>95127.6</v>
      </c>
      <c r="E97">
        <f t="shared" si="4"/>
        <v>7.8410542504149E-2</v>
      </c>
      <c r="F97">
        <f t="shared" si="5"/>
        <v>0.39205271252074503</v>
      </c>
      <c r="H97">
        <v>700</v>
      </c>
      <c r="L97">
        <v>9</v>
      </c>
      <c r="M97">
        <v>38.479999999999997</v>
      </c>
      <c r="N97">
        <v>304.39999999999998</v>
      </c>
      <c r="O97">
        <v>54.5</v>
      </c>
      <c r="P97">
        <v>6.9599999999999995E-2</v>
      </c>
      <c r="Q97">
        <v>5.4989999999999997</v>
      </c>
      <c r="R97">
        <v>0.82199999999999995</v>
      </c>
    </row>
    <row r="98" spans="2:18">
      <c r="B98">
        <v>94</v>
      </c>
      <c r="C98">
        <f t="shared" si="3"/>
        <v>783.33333333333326</v>
      </c>
      <c r="D98">
        <v>97061</v>
      </c>
      <c r="E98">
        <f t="shared" si="4"/>
        <v>8.000418034298358E-2</v>
      </c>
      <c r="F98">
        <f t="shared" si="5"/>
        <v>0.40002090171491789</v>
      </c>
      <c r="H98">
        <v>700</v>
      </c>
      <c r="L98">
        <v>10</v>
      </c>
      <c r="M98">
        <v>43.473999999999997</v>
      </c>
      <c r="N98">
        <v>354.7</v>
      </c>
      <c r="O98">
        <v>65.2</v>
      </c>
      <c r="P98">
        <v>7.1499999999999994E-2</v>
      </c>
      <c r="Q98">
        <v>6.4080000000000004</v>
      </c>
      <c r="R98">
        <v>0.65100000000000002</v>
      </c>
    </row>
    <row r="99" spans="2:18">
      <c r="B99">
        <v>95</v>
      </c>
      <c r="C99">
        <f t="shared" si="3"/>
        <v>791.66666666666674</v>
      </c>
      <c r="D99">
        <v>98623.4</v>
      </c>
      <c r="E99">
        <f t="shared" si="4"/>
        <v>8.1292015120781838E-2</v>
      </c>
      <c r="F99">
        <f t="shared" si="5"/>
        <v>0.40646007560390918</v>
      </c>
      <c r="H99">
        <v>700</v>
      </c>
      <c r="L99">
        <v>11</v>
      </c>
      <c r="M99">
        <v>48.48</v>
      </c>
      <c r="N99">
        <v>596.4</v>
      </c>
      <c r="O99">
        <v>110.5</v>
      </c>
      <c r="P99">
        <v>8.2000000000000003E-2</v>
      </c>
      <c r="Q99">
        <v>10.773999999999999</v>
      </c>
      <c r="R99">
        <v>0.88800000000000001</v>
      </c>
    </row>
    <row r="100" spans="2:18">
      <c r="B100">
        <v>96</v>
      </c>
      <c r="C100">
        <f t="shared" si="3"/>
        <v>800</v>
      </c>
      <c r="E100">
        <f t="shared" ref="E100:E133" si="6">$B$2*10^(-6)*D100/$C$2*7.45*10^(-6)*10^6/$D$2*2*60</f>
        <v>0</v>
      </c>
      <c r="F100">
        <f t="shared" ref="F100:F132" si="7">E100*5</f>
        <v>0</v>
      </c>
      <c r="L100">
        <v>12</v>
      </c>
      <c r="M100">
        <v>53.478000000000002</v>
      </c>
      <c r="N100">
        <v>1086.9000000000001</v>
      </c>
      <c r="O100">
        <v>206.2</v>
      </c>
      <c r="P100">
        <v>8.1500000000000003E-2</v>
      </c>
      <c r="Q100">
        <v>19.635999999999999</v>
      </c>
      <c r="R100">
        <v>0.877</v>
      </c>
    </row>
    <row r="101" spans="2:18">
      <c r="B101">
        <v>97</v>
      </c>
      <c r="C101">
        <f t="shared" si="3"/>
        <v>808.33333333333326</v>
      </c>
      <c r="E101">
        <f t="shared" si="6"/>
        <v>0</v>
      </c>
      <c r="F101">
        <f t="shared" si="7"/>
        <v>0</v>
      </c>
      <c r="L101">
        <v>13</v>
      </c>
      <c r="M101">
        <v>58.478999999999999</v>
      </c>
      <c r="N101">
        <v>2081.1999999999998</v>
      </c>
      <c r="O101">
        <v>399.3</v>
      </c>
      <c r="P101">
        <v>8.3299999999999999E-2</v>
      </c>
      <c r="Q101">
        <v>37.598999999999997</v>
      </c>
      <c r="R101">
        <v>0.92300000000000004</v>
      </c>
    </row>
    <row r="102" spans="2:18">
      <c r="B102">
        <v>98</v>
      </c>
      <c r="C102">
        <f t="shared" si="3"/>
        <v>816.66666666666674</v>
      </c>
      <c r="E102">
        <f t="shared" si="6"/>
        <v>0</v>
      </c>
      <c r="F102">
        <f t="shared" si="7"/>
        <v>0</v>
      </c>
      <c r="L102" t="s">
        <v>22</v>
      </c>
      <c r="M102" t="s">
        <v>23</v>
      </c>
      <c r="N102" t="s">
        <v>24</v>
      </c>
      <c r="O102" t="s">
        <v>25</v>
      </c>
      <c r="P102" t="s">
        <v>26</v>
      </c>
      <c r="Q102" t="s">
        <v>27</v>
      </c>
      <c r="R102" t="s">
        <v>5</v>
      </c>
    </row>
    <row r="103" spans="2:18">
      <c r="B103">
        <v>99</v>
      </c>
      <c r="C103">
        <f t="shared" si="3"/>
        <v>825</v>
      </c>
      <c r="E103">
        <f t="shared" si="6"/>
        <v>0</v>
      </c>
      <c r="F103">
        <f t="shared" si="7"/>
        <v>0</v>
      </c>
      <c r="L103">
        <v>1</v>
      </c>
      <c r="M103">
        <v>3.4689999999999999</v>
      </c>
      <c r="N103">
        <v>3832.2</v>
      </c>
      <c r="O103">
        <v>718.7</v>
      </c>
      <c r="P103">
        <v>8.5199999999999998E-2</v>
      </c>
      <c r="Q103">
        <v>1.7749999999999999</v>
      </c>
      <c r="R103">
        <v>0.90900000000000003</v>
      </c>
    </row>
    <row r="104" spans="2:18">
      <c r="B104">
        <v>100</v>
      </c>
      <c r="C104">
        <f t="shared" si="3"/>
        <v>833.33333333333326</v>
      </c>
      <c r="E104">
        <f t="shared" si="6"/>
        <v>0</v>
      </c>
      <c r="F104">
        <f t="shared" si="7"/>
        <v>0</v>
      </c>
      <c r="L104">
        <v>2</v>
      </c>
      <c r="M104">
        <v>8.4770000000000003</v>
      </c>
      <c r="N104">
        <v>5962.3</v>
      </c>
      <c r="O104">
        <v>1107.3</v>
      </c>
      <c r="P104">
        <v>8.48E-2</v>
      </c>
      <c r="Q104">
        <v>2.7610000000000001</v>
      </c>
      <c r="R104">
        <v>0.90800000000000003</v>
      </c>
    </row>
    <row r="105" spans="2:18">
      <c r="B105">
        <v>101</v>
      </c>
      <c r="C105">
        <f t="shared" si="3"/>
        <v>841.66666666666674</v>
      </c>
      <c r="E105">
        <f t="shared" si="6"/>
        <v>0</v>
      </c>
      <c r="F105">
        <f t="shared" si="7"/>
        <v>0</v>
      </c>
      <c r="L105">
        <v>3</v>
      </c>
      <c r="M105">
        <v>13.477</v>
      </c>
      <c r="N105">
        <v>8415.7999999999993</v>
      </c>
      <c r="O105">
        <v>1571.4</v>
      </c>
      <c r="P105">
        <v>8.5500000000000007E-2</v>
      </c>
      <c r="Q105">
        <v>3.8980000000000001</v>
      </c>
      <c r="R105">
        <v>0.9</v>
      </c>
    </row>
    <row r="106" spans="2:18">
      <c r="B106">
        <v>102</v>
      </c>
      <c r="C106">
        <f t="shared" si="3"/>
        <v>850</v>
      </c>
      <c r="E106">
        <f t="shared" si="6"/>
        <v>0</v>
      </c>
      <c r="F106">
        <f t="shared" si="7"/>
        <v>0</v>
      </c>
      <c r="L106">
        <v>4</v>
      </c>
      <c r="M106">
        <v>18.477</v>
      </c>
      <c r="N106">
        <v>11181.2</v>
      </c>
      <c r="O106">
        <v>2076.3000000000002</v>
      </c>
      <c r="P106">
        <v>8.6300000000000002E-2</v>
      </c>
      <c r="Q106">
        <v>5.1790000000000003</v>
      </c>
      <c r="R106">
        <v>0.92300000000000004</v>
      </c>
    </row>
    <row r="107" spans="2:18">
      <c r="B107">
        <v>103</v>
      </c>
      <c r="C107">
        <f t="shared" si="3"/>
        <v>858.33333333333326</v>
      </c>
      <c r="E107">
        <f t="shared" si="6"/>
        <v>0</v>
      </c>
      <c r="F107">
        <f t="shared" si="7"/>
        <v>0</v>
      </c>
      <c r="L107">
        <v>5</v>
      </c>
      <c r="M107">
        <v>23.477</v>
      </c>
      <c r="N107">
        <v>14206.3</v>
      </c>
      <c r="O107">
        <v>2643.8</v>
      </c>
      <c r="P107">
        <v>8.5699999999999998E-2</v>
      </c>
      <c r="Q107">
        <v>6.58</v>
      </c>
      <c r="R107">
        <v>0.90600000000000003</v>
      </c>
    </row>
    <row r="108" spans="2:18">
      <c r="B108">
        <v>104</v>
      </c>
      <c r="C108">
        <f t="shared" si="3"/>
        <v>866.66666666666674</v>
      </c>
      <c r="E108">
        <f t="shared" si="6"/>
        <v>0</v>
      </c>
      <c r="F108">
        <f t="shared" si="7"/>
        <v>0</v>
      </c>
      <c r="L108">
        <v>6</v>
      </c>
      <c r="M108">
        <v>28.475999999999999</v>
      </c>
      <c r="N108">
        <v>17087.3</v>
      </c>
      <c r="O108">
        <v>3171.8</v>
      </c>
      <c r="P108">
        <v>8.7400000000000005E-2</v>
      </c>
      <c r="Q108">
        <v>7.9139999999999997</v>
      </c>
      <c r="R108">
        <v>0.89900000000000002</v>
      </c>
    </row>
    <row r="109" spans="2:18">
      <c r="B109">
        <v>105</v>
      </c>
      <c r="C109">
        <f t="shared" si="3"/>
        <v>875</v>
      </c>
      <c r="E109">
        <f t="shared" si="6"/>
        <v>0</v>
      </c>
      <c r="F109">
        <f t="shared" si="7"/>
        <v>0</v>
      </c>
      <c r="L109">
        <v>7</v>
      </c>
      <c r="M109">
        <v>33.475999999999999</v>
      </c>
      <c r="N109">
        <v>19627.8</v>
      </c>
      <c r="O109">
        <v>3639.4</v>
      </c>
      <c r="P109">
        <v>8.5400000000000004E-2</v>
      </c>
      <c r="Q109">
        <v>9.0909999999999993</v>
      </c>
      <c r="R109">
        <v>0.89800000000000002</v>
      </c>
    </row>
    <row r="110" spans="2:18">
      <c r="B110">
        <v>106</v>
      </c>
      <c r="C110">
        <f t="shared" si="3"/>
        <v>883.33333333333326</v>
      </c>
      <c r="E110">
        <f t="shared" si="6"/>
        <v>0</v>
      </c>
      <c r="F110">
        <f t="shared" si="7"/>
        <v>0</v>
      </c>
      <c r="L110">
        <v>8</v>
      </c>
      <c r="M110">
        <v>38.475999999999999</v>
      </c>
      <c r="N110">
        <v>22014.799999999999</v>
      </c>
      <c r="O110">
        <v>4078.1</v>
      </c>
      <c r="P110">
        <v>8.6499999999999994E-2</v>
      </c>
      <c r="Q110">
        <v>10.196</v>
      </c>
      <c r="R110">
        <v>0.88900000000000001</v>
      </c>
    </row>
    <row r="111" spans="2:18">
      <c r="B111">
        <v>107</v>
      </c>
      <c r="C111">
        <f t="shared" si="3"/>
        <v>891.66666666666674</v>
      </c>
      <c r="E111">
        <f t="shared" si="6"/>
        <v>0</v>
      </c>
      <c r="F111">
        <f t="shared" si="7"/>
        <v>0</v>
      </c>
      <c r="L111">
        <v>9</v>
      </c>
      <c r="M111">
        <v>43.476999999999997</v>
      </c>
      <c r="N111">
        <v>24412.9</v>
      </c>
      <c r="O111">
        <v>4512.8999999999996</v>
      </c>
      <c r="P111">
        <v>8.6599999999999996E-2</v>
      </c>
      <c r="Q111">
        <v>11.307</v>
      </c>
      <c r="R111">
        <v>0.91100000000000003</v>
      </c>
    </row>
    <row r="112" spans="2:18">
      <c r="B112">
        <v>108</v>
      </c>
      <c r="C112">
        <f t="shared" si="3"/>
        <v>900</v>
      </c>
      <c r="E112">
        <f t="shared" si="6"/>
        <v>0</v>
      </c>
      <c r="F112">
        <f t="shared" si="7"/>
        <v>0</v>
      </c>
      <c r="L112">
        <v>10</v>
      </c>
      <c r="M112">
        <v>48.475999999999999</v>
      </c>
      <c r="N112">
        <v>26969.9</v>
      </c>
      <c r="O112">
        <v>4976.8999999999996</v>
      </c>
      <c r="P112">
        <v>8.6699999999999999E-2</v>
      </c>
      <c r="Q112">
        <v>12.491</v>
      </c>
      <c r="R112">
        <v>0.89200000000000002</v>
      </c>
    </row>
    <row r="113" spans="2:19">
      <c r="B113">
        <v>109</v>
      </c>
      <c r="C113">
        <f t="shared" si="3"/>
        <v>908.33333333333326</v>
      </c>
      <c r="E113">
        <f t="shared" si="6"/>
        <v>0</v>
      </c>
      <c r="F113">
        <f t="shared" si="7"/>
        <v>0</v>
      </c>
      <c r="L113">
        <v>11</v>
      </c>
      <c r="M113">
        <v>53.475999999999999</v>
      </c>
      <c r="N113">
        <v>29580.799999999999</v>
      </c>
      <c r="O113">
        <v>5449.5</v>
      </c>
      <c r="P113">
        <v>8.6800000000000002E-2</v>
      </c>
      <c r="Q113">
        <v>13.7</v>
      </c>
      <c r="R113">
        <v>0.88100000000000001</v>
      </c>
    </row>
    <row r="114" spans="2:19">
      <c r="B114">
        <v>110</v>
      </c>
      <c r="C114">
        <f t="shared" si="3"/>
        <v>916.66666666666674</v>
      </c>
      <c r="E114">
        <f t="shared" si="6"/>
        <v>0</v>
      </c>
      <c r="F114">
        <f t="shared" si="7"/>
        <v>0</v>
      </c>
      <c r="L114">
        <v>12</v>
      </c>
      <c r="M114">
        <v>58.475999999999999</v>
      </c>
      <c r="N114">
        <v>32623.4</v>
      </c>
      <c r="O114">
        <v>6022.7</v>
      </c>
      <c r="P114">
        <v>8.6699999999999999E-2</v>
      </c>
      <c r="Q114">
        <v>15.109</v>
      </c>
      <c r="R114">
        <v>0.878</v>
      </c>
    </row>
    <row r="115" spans="2:19">
      <c r="B115">
        <v>111</v>
      </c>
      <c r="C115">
        <f t="shared" si="3"/>
        <v>925</v>
      </c>
      <c r="E115">
        <f t="shared" si="6"/>
        <v>0</v>
      </c>
      <c r="F115">
        <f t="shared" si="7"/>
        <v>0</v>
      </c>
      <c r="L115" t="s">
        <v>22</v>
      </c>
      <c r="M115" t="s">
        <v>23</v>
      </c>
      <c r="N115" t="s">
        <v>24</v>
      </c>
      <c r="O115" t="s">
        <v>25</v>
      </c>
      <c r="P115" t="s">
        <v>26</v>
      </c>
      <c r="Q115" t="s">
        <v>27</v>
      </c>
      <c r="R115" t="s">
        <v>5</v>
      </c>
    </row>
    <row r="116" spans="2:19">
      <c r="B116">
        <v>112</v>
      </c>
      <c r="C116">
        <f t="shared" si="3"/>
        <v>933.33333333333326</v>
      </c>
      <c r="E116">
        <f t="shared" si="6"/>
        <v>0</v>
      </c>
      <c r="F116">
        <f t="shared" si="7"/>
        <v>0</v>
      </c>
      <c r="L116">
        <v>1</v>
      </c>
      <c r="M116">
        <v>3.4660000000000002</v>
      </c>
      <c r="N116">
        <v>36417.4</v>
      </c>
      <c r="O116">
        <v>6730.3</v>
      </c>
      <c r="P116">
        <v>8.7099999999999997E-2</v>
      </c>
      <c r="Q116">
        <v>5.859</v>
      </c>
      <c r="R116">
        <v>0.85799999999999998</v>
      </c>
    </row>
    <row r="117" spans="2:19">
      <c r="B117">
        <v>113</v>
      </c>
      <c r="C117">
        <f t="shared" si="3"/>
        <v>941.66666666666674</v>
      </c>
      <c r="E117">
        <f t="shared" si="6"/>
        <v>0</v>
      </c>
      <c r="F117">
        <f t="shared" si="7"/>
        <v>0</v>
      </c>
      <c r="L117">
        <v>2</v>
      </c>
      <c r="M117">
        <v>8.4760000000000009</v>
      </c>
      <c r="N117">
        <v>42124.2</v>
      </c>
      <c r="O117">
        <v>7755</v>
      </c>
      <c r="P117">
        <v>8.7400000000000005E-2</v>
      </c>
      <c r="Q117">
        <v>6.7770000000000001</v>
      </c>
      <c r="R117">
        <v>0.87</v>
      </c>
      <c r="S117" s="4"/>
    </row>
    <row r="118" spans="2:19">
      <c r="B118">
        <v>114</v>
      </c>
      <c r="C118">
        <f t="shared" si="3"/>
        <v>950</v>
      </c>
      <c r="E118">
        <f t="shared" si="6"/>
        <v>0</v>
      </c>
      <c r="F118">
        <f t="shared" si="7"/>
        <v>0</v>
      </c>
      <c r="L118">
        <v>3</v>
      </c>
      <c r="M118">
        <v>13.475</v>
      </c>
      <c r="N118">
        <v>51403</v>
      </c>
      <c r="O118">
        <v>9378.1</v>
      </c>
      <c r="P118">
        <v>8.7900000000000006E-2</v>
      </c>
      <c r="Q118">
        <v>8.27</v>
      </c>
      <c r="R118">
        <v>0.873</v>
      </c>
    </row>
    <row r="119" spans="2:19">
      <c r="B119">
        <v>115</v>
      </c>
      <c r="C119">
        <f t="shared" si="3"/>
        <v>958.33333333333326</v>
      </c>
      <c r="E119">
        <f t="shared" si="6"/>
        <v>0</v>
      </c>
      <c r="F119">
        <f t="shared" si="7"/>
        <v>0</v>
      </c>
      <c r="L119">
        <v>4</v>
      </c>
      <c r="M119">
        <v>18.475000000000001</v>
      </c>
      <c r="N119">
        <v>57761</v>
      </c>
      <c r="O119">
        <v>10536.3</v>
      </c>
      <c r="P119">
        <v>8.7999999999999995E-2</v>
      </c>
      <c r="Q119">
        <v>9.2919999999999998</v>
      </c>
      <c r="R119">
        <v>0.86399999999999999</v>
      </c>
    </row>
    <row r="120" spans="2:19">
      <c r="B120">
        <v>116</v>
      </c>
      <c r="C120">
        <f t="shared" si="3"/>
        <v>966.66666666666674</v>
      </c>
      <c r="E120">
        <f t="shared" si="6"/>
        <v>0</v>
      </c>
      <c r="F120">
        <f t="shared" si="7"/>
        <v>0</v>
      </c>
      <c r="L120">
        <v>5</v>
      </c>
      <c r="M120">
        <v>23.474</v>
      </c>
      <c r="N120">
        <v>58748.9</v>
      </c>
      <c r="O120">
        <v>10719</v>
      </c>
      <c r="P120">
        <v>8.7900000000000006E-2</v>
      </c>
      <c r="Q120">
        <v>9.4510000000000005</v>
      </c>
      <c r="R120">
        <v>0.85299999999999998</v>
      </c>
    </row>
    <row r="121" spans="2:19">
      <c r="B121">
        <v>117</v>
      </c>
      <c r="C121">
        <f t="shared" si="3"/>
        <v>975</v>
      </c>
      <c r="E121">
        <f t="shared" si="6"/>
        <v>0</v>
      </c>
      <c r="F121">
        <f t="shared" si="7"/>
        <v>0</v>
      </c>
      <c r="L121">
        <v>6</v>
      </c>
      <c r="M121">
        <v>28.475000000000001</v>
      </c>
      <c r="N121">
        <v>55761.9</v>
      </c>
      <c r="O121">
        <v>10167.4</v>
      </c>
      <c r="P121">
        <v>8.7999999999999995E-2</v>
      </c>
      <c r="Q121">
        <v>8.9710000000000001</v>
      </c>
      <c r="R121">
        <v>0.86</v>
      </c>
    </row>
    <row r="122" spans="2:19">
      <c r="B122">
        <v>118</v>
      </c>
      <c r="C122">
        <f t="shared" si="3"/>
        <v>983.33333333333326</v>
      </c>
      <c r="E122">
        <f t="shared" si="6"/>
        <v>0</v>
      </c>
      <c r="F122">
        <f t="shared" si="7"/>
        <v>0</v>
      </c>
      <c r="L122">
        <v>7</v>
      </c>
      <c r="M122">
        <v>33.475000000000001</v>
      </c>
      <c r="N122">
        <v>53138</v>
      </c>
      <c r="O122">
        <v>9706.2000000000007</v>
      </c>
      <c r="P122">
        <v>8.7900000000000006E-2</v>
      </c>
      <c r="Q122">
        <v>8.5489999999999995</v>
      </c>
      <c r="R122">
        <v>0.85899999999999999</v>
      </c>
    </row>
    <row r="123" spans="2:19">
      <c r="B123">
        <v>119</v>
      </c>
      <c r="C123">
        <f t="shared" si="3"/>
        <v>991.66666666666674</v>
      </c>
      <c r="E123">
        <f t="shared" si="6"/>
        <v>0</v>
      </c>
      <c r="F123">
        <f t="shared" si="7"/>
        <v>0</v>
      </c>
      <c r="L123">
        <v>8</v>
      </c>
      <c r="M123">
        <v>38.475000000000001</v>
      </c>
      <c r="N123">
        <v>52469.5</v>
      </c>
      <c r="O123">
        <v>9551.9</v>
      </c>
      <c r="P123">
        <v>8.8599999999999998E-2</v>
      </c>
      <c r="Q123">
        <v>8.4410000000000007</v>
      </c>
      <c r="R123">
        <v>0.872</v>
      </c>
    </row>
    <row r="124" spans="2:19">
      <c r="B124">
        <v>120</v>
      </c>
      <c r="C124">
        <f t="shared" si="3"/>
        <v>1000</v>
      </c>
      <c r="E124">
        <f t="shared" si="6"/>
        <v>0</v>
      </c>
      <c r="F124">
        <f t="shared" si="7"/>
        <v>0</v>
      </c>
      <c r="L124">
        <v>9</v>
      </c>
      <c r="M124">
        <v>43.475000000000001</v>
      </c>
      <c r="N124">
        <v>52744.4</v>
      </c>
      <c r="O124">
        <v>9645.2000000000007</v>
      </c>
      <c r="P124">
        <v>8.7800000000000003E-2</v>
      </c>
      <c r="Q124">
        <v>8.4849999999999994</v>
      </c>
      <c r="R124">
        <v>0.85799999999999998</v>
      </c>
    </row>
    <row r="125" spans="2:19">
      <c r="B125">
        <v>121</v>
      </c>
      <c r="C125">
        <f t="shared" si="3"/>
        <v>1008.3333333333333</v>
      </c>
      <c r="E125">
        <f t="shared" si="6"/>
        <v>0</v>
      </c>
      <c r="F125">
        <f t="shared" si="7"/>
        <v>0</v>
      </c>
      <c r="L125">
        <v>10</v>
      </c>
      <c r="M125">
        <v>48.475000000000001</v>
      </c>
      <c r="N125">
        <v>53316.1</v>
      </c>
      <c r="O125">
        <v>9764.1</v>
      </c>
      <c r="P125">
        <v>8.77E-2</v>
      </c>
      <c r="Q125">
        <v>8.577</v>
      </c>
      <c r="R125">
        <v>0.873</v>
      </c>
    </row>
    <row r="126" spans="2:19">
      <c r="B126">
        <v>122</v>
      </c>
      <c r="C126">
        <f t="shared" si="3"/>
        <v>1016.6666666666667</v>
      </c>
      <c r="E126">
        <f t="shared" si="6"/>
        <v>0</v>
      </c>
      <c r="F126">
        <f t="shared" si="7"/>
        <v>0</v>
      </c>
      <c r="L126">
        <v>11</v>
      </c>
      <c r="M126">
        <v>53.475000000000001</v>
      </c>
      <c r="N126">
        <v>53749.7</v>
      </c>
      <c r="O126">
        <v>9821.4</v>
      </c>
      <c r="P126">
        <v>8.7800000000000003E-2</v>
      </c>
      <c r="Q126">
        <v>8.6470000000000002</v>
      </c>
      <c r="R126">
        <v>0.86899999999999999</v>
      </c>
    </row>
    <row r="127" spans="2:19">
      <c r="B127">
        <v>123</v>
      </c>
      <c r="C127">
        <f t="shared" si="3"/>
        <v>1025</v>
      </c>
      <c r="E127">
        <f t="shared" si="6"/>
        <v>0</v>
      </c>
      <c r="F127">
        <f t="shared" si="7"/>
        <v>0</v>
      </c>
      <c r="L127">
        <v>12</v>
      </c>
      <c r="M127">
        <v>58.475000000000001</v>
      </c>
      <c r="N127">
        <v>53962.6</v>
      </c>
      <c r="O127">
        <v>9859</v>
      </c>
      <c r="P127">
        <v>8.7900000000000006E-2</v>
      </c>
      <c r="Q127">
        <v>8.6809999999999992</v>
      </c>
      <c r="R127">
        <v>0.86199999999999999</v>
      </c>
    </row>
    <row r="128" spans="2:19">
      <c r="B128">
        <v>124</v>
      </c>
      <c r="C128">
        <f t="shared" si="3"/>
        <v>1033.3333333333333</v>
      </c>
      <c r="E128">
        <f t="shared" si="6"/>
        <v>0</v>
      </c>
      <c r="F128">
        <f t="shared" si="7"/>
        <v>0</v>
      </c>
      <c r="L128" t="s">
        <v>22</v>
      </c>
      <c r="M128" t="s">
        <v>23</v>
      </c>
      <c r="N128" t="s">
        <v>24</v>
      </c>
      <c r="O128" t="s">
        <v>25</v>
      </c>
      <c r="P128" t="s">
        <v>26</v>
      </c>
      <c r="Q128" t="s">
        <v>27</v>
      </c>
      <c r="R128" t="s">
        <v>5</v>
      </c>
    </row>
    <row r="129" spans="2:19">
      <c r="B129">
        <v>125</v>
      </c>
      <c r="C129">
        <f t="shared" si="3"/>
        <v>1041.6666666666667</v>
      </c>
      <c r="E129">
        <f t="shared" si="6"/>
        <v>0</v>
      </c>
      <c r="F129">
        <f t="shared" si="7"/>
        <v>0</v>
      </c>
      <c r="L129">
        <v>1</v>
      </c>
      <c r="M129">
        <v>3.4649999999999999</v>
      </c>
      <c r="N129">
        <v>54646.7</v>
      </c>
      <c r="O129">
        <v>10029.299999999999</v>
      </c>
      <c r="P129">
        <v>8.7099999999999997E-2</v>
      </c>
      <c r="Q129">
        <v>7.8129999999999997</v>
      </c>
      <c r="R129">
        <v>0.83099999999999996</v>
      </c>
    </row>
    <row r="130" spans="2:19">
      <c r="B130">
        <v>126</v>
      </c>
      <c r="C130">
        <f t="shared" si="3"/>
        <v>1050</v>
      </c>
      <c r="E130">
        <f t="shared" si="6"/>
        <v>0</v>
      </c>
      <c r="F130">
        <f t="shared" si="7"/>
        <v>0</v>
      </c>
      <c r="L130">
        <v>2</v>
      </c>
      <c r="M130">
        <v>8.4749999999999996</v>
      </c>
      <c r="N130">
        <v>56484.5</v>
      </c>
      <c r="O130">
        <v>10303.5</v>
      </c>
      <c r="P130">
        <v>8.8499999999999995E-2</v>
      </c>
      <c r="Q130">
        <v>8.0760000000000005</v>
      </c>
      <c r="R130">
        <v>0.876</v>
      </c>
      <c r="S130" s="4"/>
    </row>
    <row r="131" spans="2:19">
      <c r="B131">
        <v>127</v>
      </c>
      <c r="C131">
        <f t="shared" si="3"/>
        <v>1058.3333333333333</v>
      </c>
      <c r="E131">
        <f t="shared" si="6"/>
        <v>0</v>
      </c>
      <c r="F131">
        <f t="shared" si="7"/>
        <v>0</v>
      </c>
      <c r="L131">
        <v>3</v>
      </c>
      <c r="M131">
        <v>13.475</v>
      </c>
      <c r="N131">
        <v>58569.9</v>
      </c>
      <c r="O131">
        <v>10684.8</v>
      </c>
      <c r="P131">
        <v>8.7999999999999995E-2</v>
      </c>
      <c r="Q131">
        <v>8.3740000000000006</v>
      </c>
      <c r="R131">
        <v>0.86099999999999999</v>
      </c>
    </row>
    <row r="132" spans="2:19">
      <c r="B132">
        <v>128</v>
      </c>
      <c r="C132">
        <f t="shared" si="3"/>
        <v>1066.6666666666667</v>
      </c>
      <c r="E132">
        <f t="shared" si="6"/>
        <v>0</v>
      </c>
      <c r="F132">
        <f t="shared" si="7"/>
        <v>0</v>
      </c>
      <c r="L132">
        <v>4</v>
      </c>
      <c r="M132">
        <v>18.474</v>
      </c>
      <c r="N132">
        <v>60862.7</v>
      </c>
      <c r="O132">
        <v>11103.2</v>
      </c>
      <c r="P132">
        <v>8.7999999999999995E-2</v>
      </c>
      <c r="Q132">
        <v>8.702</v>
      </c>
      <c r="R132">
        <v>0.85299999999999998</v>
      </c>
      <c r="S132" s="4"/>
    </row>
    <row r="133" spans="2:19">
      <c r="B133">
        <v>129</v>
      </c>
      <c r="C133">
        <f t="shared" ref="C133:C196" si="8">B133*100/60*5</f>
        <v>1075</v>
      </c>
      <c r="E133">
        <f t="shared" si="6"/>
        <v>0</v>
      </c>
      <c r="F133">
        <f t="shared" ref="F133:F196" si="9">E133*5</f>
        <v>0</v>
      </c>
      <c r="L133">
        <v>5</v>
      </c>
      <c r="M133">
        <v>23.475000000000001</v>
      </c>
      <c r="N133">
        <v>62525.9</v>
      </c>
      <c r="O133">
        <v>11397.3</v>
      </c>
      <c r="P133">
        <v>8.7499999999999994E-2</v>
      </c>
      <c r="Q133">
        <v>8.94</v>
      </c>
      <c r="R133">
        <v>0.86699999999999999</v>
      </c>
    </row>
    <row r="134" spans="2:19">
      <c r="B134">
        <v>130</v>
      </c>
      <c r="C134">
        <f t="shared" si="8"/>
        <v>1083.3333333333333</v>
      </c>
      <c r="E134">
        <f t="shared" ref="E134:E197" si="10">$B$2*10^(-6)*D134/$C$2*7.45*10^(-6)*10^6/$D$2*2*60</f>
        <v>0</v>
      </c>
      <c r="F134">
        <f t="shared" si="9"/>
        <v>0</v>
      </c>
      <c r="L134">
        <v>6</v>
      </c>
      <c r="M134">
        <v>28.474</v>
      </c>
      <c r="N134">
        <v>63086.1</v>
      </c>
      <c r="O134">
        <v>11491.2</v>
      </c>
      <c r="P134">
        <v>8.7999999999999995E-2</v>
      </c>
      <c r="Q134">
        <v>9.02</v>
      </c>
      <c r="R134">
        <v>0.85799999999999998</v>
      </c>
      <c r="S134" s="4"/>
    </row>
    <row r="135" spans="2:19">
      <c r="B135">
        <v>131</v>
      </c>
      <c r="C135">
        <f t="shared" si="8"/>
        <v>1091.6666666666667</v>
      </c>
      <c r="E135">
        <f t="shared" si="10"/>
        <v>0</v>
      </c>
      <c r="F135">
        <f t="shared" si="9"/>
        <v>0</v>
      </c>
      <c r="L135">
        <v>7</v>
      </c>
      <c r="M135">
        <v>33.475000000000001</v>
      </c>
      <c r="N135">
        <v>62159.7</v>
      </c>
      <c r="O135">
        <v>11307.2</v>
      </c>
      <c r="P135">
        <v>8.8099999999999998E-2</v>
      </c>
      <c r="Q135">
        <v>8.8870000000000005</v>
      </c>
      <c r="R135">
        <v>0.86799999999999999</v>
      </c>
      <c r="S135" s="4"/>
    </row>
    <row r="136" spans="2:19">
      <c r="B136">
        <v>132</v>
      </c>
      <c r="C136">
        <f t="shared" si="8"/>
        <v>1100</v>
      </c>
      <c r="E136">
        <f t="shared" si="10"/>
        <v>0</v>
      </c>
      <c r="F136">
        <f t="shared" si="9"/>
        <v>0</v>
      </c>
      <c r="L136">
        <v>8</v>
      </c>
      <c r="M136">
        <v>38.475000000000001</v>
      </c>
      <c r="N136">
        <v>60698.9</v>
      </c>
      <c r="O136">
        <v>11080</v>
      </c>
      <c r="P136">
        <v>8.7400000000000005E-2</v>
      </c>
      <c r="Q136">
        <v>8.6790000000000003</v>
      </c>
      <c r="R136">
        <v>0.86799999999999999</v>
      </c>
      <c r="S136" s="4"/>
    </row>
    <row r="137" spans="2:19">
      <c r="B137">
        <v>133</v>
      </c>
      <c r="C137">
        <f t="shared" si="8"/>
        <v>1108.3333333333333</v>
      </c>
      <c r="E137">
        <f t="shared" si="10"/>
        <v>0</v>
      </c>
      <c r="F137">
        <f t="shared" si="9"/>
        <v>0</v>
      </c>
      <c r="L137">
        <v>9</v>
      </c>
      <c r="M137">
        <v>43.473999999999997</v>
      </c>
      <c r="N137">
        <v>58498.7</v>
      </c>
      <c r="O137">
        <v>10684</v>
      </c>
      <c r="P137">
        <v>8.8400000000000006E-2</v>
      </c>
      <c r="Q137">
        <v>8.3640000000000008</v>
      </c>
      <c r="R137">
        <v>0.85</v>
      </c>
    </row>
    <row r="138" spans="2:19">
      <c r="B138">
        <v>134</v>
      </c>
      <c r="C138">
        <f t="shared" si="8"/>
        <v>1116.6666666666667</v>
      </c>
      <c r="E138">
        <f t="shared" si="10"/>
        <v>0</v>
      </c>
      <c r="F138">
        <f t="shared" si="9"/>
        <v>0</v>
      </c>
      <c r="L138">
        <v>10</v>
      </c>
      <c r="M138">
        <v>48.475000000000001</v>
      </c>
      <c r="N138">
        <v>56236.1</v>
      </c>
      <c r="O138">
        <v>10235.5</v>
      </c>
      <c r="P138">
        <v>8.8599999999999998E-2</v>
      </c>
      <c r="Q138">
        <v>8.0399999999999991</v>
      </c>
      <c r="R138">
        <v>0.877</v>
      </c>
    </row>
    <row r="139" spans="2:19">
      <c r="B139">
        <v>135</v>
      </c>
      <c r="C139">
        <f t="shared" si="8"/>
        <v>1125</v>
      </c>
      <c r="E139">
        <f t="shared" si="10"/>
        <v>0</v>
      </c>
      <c r="F139">
        <f t="shared" si="9"/>
        <v>0</v>
      </c>
      <c r="L139">
        <v>11</v>
      </c>
      <c r="M139">
        <v>53.475000000000001</v>
      </c>
      <c r="N139">
        <v>53424</v>
      </c>
      <c r="O139">
        <v>9735.1</v>
      </c>
      <c r="P139">
        <v>8.8499999999999995E-2</v>
      </c>
      <c r="Q139">
        <v>7.6379999999999999</v>
      </c>
      <c r="R139">
        <v>0.877</v>
      </c>
      <c r="S139" s="4"/>
    </row>
    <row r="140" spans="2:19">
      <c r="B140">
        <v>136</v>
      </c>
      <c r="C140">
        <f t="shared" si="8"/>
        <v>1133.3333333333333</v>
      </c>
      <c r="E140">
        <f t="shared" si="10"/>
        <v>0</v>
      </c>
      <c r="F140">
        <f t="shared" si="9"/>
        <v>0</v>
      </c>
      <c r="L140">
        <v>12</v>
      </c>
      <c r="M140">
        <v>58.475000000000001</v>
      </c>
      <c r="N140">
        <v>52219.8</v>
      </c>
      <c r="O140">
        <v>9533</v>
      </c>
      <c r="P140">
        <v>8.7900000000000006E-2</v>
      </c>
      <c r="Q140">
        <v>7.4660000000000002</v>
      </c>
      <c r="R140">
        <v>0.86</v>
      </c>
      <c r="S140" s="4"/>
    </row>
    <row r="141" spans="2:19">
      <c r="B141">
        <v>137</v>
      </c>
      <c r="C141">
        <f t="shared" si="8"/>
        <v>1141.6666666666667</v>
      </c>
      <c r="E141">
        <f t="shared" si="10"/>
        <v>0</v>
      </c>
      <c r="F141">
        <f t="shared" si="9"/>
        <v>0</v>
      </c>
      <c r="L141" t="s">
        <v>22</v>
      </c>
      <c r="M141" t="s">
        <v>23</v>
      </c>
      <c r="N141" t="s">
        <v>24</v>
      </c>
      <c r="O141" t="s">
        <v>25</v>
      </c>
      <c r="P141" t="s">
        <v>26</v>
      </c>
      <c r="Q141" t="s">
        <v>27</v>
      </c>
      <c r="R141" t="s">
        <v>5</v>
      </c>
      <c r="S141" s="4"/>
    </row>
    <row r="142" spans="2:19">
      <c r="B142">
        <v>138</v>
      </c>
      <c r="C142">
        <f t="shared" si="8"/>
        <v>1150</v>
      </c>
      <c r="E142">
        <f t="shared" si="10"/>
        <v>0</v>
      </c>
      <c r="F142">
        <f t="shared" si="9"/>
        <v>0</v>
      </c>
      <c r="L142">
        <v>1</v>
      </c>
      <c r="M142">
        <v>3.4649999999999999</v>
      </c>
      <c r="N142">
        <v>53217</v>
      </c>
      <c r="O142">
        <v>9761.6</v>
      </c>
      <c r="P142">
        <v>8.7099999999999997E-2</v>
      </c>
      <c r="Q142">
        <v>5.4169999999999998</v>
      </c>
      <c r="R142">
        <v>0.82699999999999996</v>
      </c>
      <c r="S142" s="4"/>
    </row>
    <row r="143" spans="2:19">
      <c r="B143">
        <v>139</v>
      </c>
      <c r="C143">
        <f t="shared" si="8"/>
        <v>1158.3333333333333</v>
      </c>
      <c r="E143">
        <f t="shared" si="10"/>
        <v>0</v>
      </c>
      <c r="F143">
        <f t="shared" si="9"/>
        <v>0</v>
      </c>
      <c r="L143">
        <v>2</v>
      </c>
      <c r="M143">
        <v>8.4749999999999996</v>
      </c>
      <c r="N143">
        <v>55215.1</v>
      </c>
      <c r="O143">
        <v>10072.6</v>
      </c>
      <c r="P143">
        <v>8.7999999999999995E-2</v>
      </c>
      <c r="Q143">
        <v>5.6210000000000004</v>
      </c>
      <c r="R143">
        <v>0.86799999999999999</v>
      </c>
      <c r="S143" s="4"/>
    </row>
    <row r="144" spans="2:19">
      <c r="B144">
        <v>140</v>
      </c>
      <c r="C144">
        <f t="shared" si="8"/>
        <v>1166.6666666666667</v>
      </c>
      <c r="E144">
        <f t="shared" si="10"/>
        <v>0</v>
      </c>
      <c r="F144">
        <f t="shared" si="9"/>
        <v>0</v>
      </c>
      <c r="L144">
        <v>3</v>
      </c>
      <c r="M144">
        <v>13.474</v>
      </c>
      <c r="N144">
        <v>63664.3</v>
      </c>
      <c r="O144">
        <v>11576.9</v>
      </c>
      <c r="P144">
        <v>8.8200000000000001E-2</v>
      </c>
      <c r="Q144">
        <v>6.4809999999999999</v>
      </c>
      <c r="R144">
        <v>0.86299999999999999</v>
      </c>
      <c r="S144" s="4"/>
    </row>
    <row r="145" spans="2:19">
      <c r="B145">
        <v>141</v>
      </c>
      <c r="C145">
        <f t="shared" si="8"/>
        <v>1175</v>
      </c>
      <c r="E145">
        <f t="shared" si="10"/>
        <v>0</v>
      </c>
      <c r="F145">
        <f t="shared" si="9"/>
        <v>0</v>
      </c>
      <c r="L145">
        <v>4</v>
      </c>
      <c r="M145">
        <v>18.474</v>
      </c>
      <c r="N145">
        <v>74225.8</v>
      </c>
      <c r="O145">
        <v>13473</v>
      </c>
      <c r="P145">
        <v>8.7300000000000003E-2</v>
      </c>
      <c r="Q145">
        <v>7.556</v>
      </c>
      <c r="R145">
        <v>0.85</v>
      </c>
      <c r="S145" s="4"/>
    </row>
    <row r="146" spans="2:19">
      <c r="B146">
        <v>142</v>
      </c>
      <c r="C146">
        <f t="shared" si="8"/>
        <v>1183.3333333333333</v>
      </c>
      <c r="E146">
        <f t="shared" si="10"/>
        <v>0</v>
      </c>
      <c r="F146">
        <f t="shared" si="9"/>
        <v>0</v>
      </c>
      <c r="L146">
        <v>5</v>
      </c>
      <c r="M146">
        <v>23.474</v>
      </c>
      <c r="N146">
        <v>83389.5</v>
      </c>
      <c r="O146">
        <v>15051.5</v>
      </c>
      <c r="P146">
        <v>8.9599999999999999E-2</v>
      </c>
      <c r="Q146">
        <v>8.4890000000000008</v>
      </c>
      <c r="R146">
        <v>0.84799999999999998</v>
      </c>
      <c r="S146" s="4"/>
    </row>
    <row r="147" spans="2:19">
      <c r="B147">
        <v>143</v>
      </c>
      <c r="C147">
        <f t="shared" si="8"/>
        <v>1191.6666666666667</v>
      </c>
      <c r="E147">
        <f t="shared" si="10"/>
        <v>0</v>
      </c>
      <c r="F147">
        <f t="shared" si="9"/>
        <v>0</v>
      </c>
      <c r="L147">
        <v>6</v>
      </c>
      <c r="M147">
        <v>28.472999999999999</v>
      </c>
      <c r="N147">
        <v>87269.6</v>
      </c>
      <c r="O147">
        <v>15731.1</v>
      </c>
      <c r="P147">
        <v>8.9200000000000002E-2</v>
      </c>
      <c r="Q147">
        <v>8.8840000000000003</v>
      </c>
      <c r="R147">
        <v>0.84299999999999997</v>
      </c>
      <c r="S147" s="4"/>
    </row>
    <row r="148" spans="2:19">
      <c r="B148">
        <v>144</v>
      </c>
      <c r="C148">
        <f t="shared" si="8"/>
        <v>1200</v>
      </c>
      <c r="E148">
        <f t="shared" si="10"/>
        <v>0</v>
      </c>
      <c r="F148">
        <f t="shared" si="9"/>
        <v>0</v>
      </c>
      <c r="L148">
        <v>7</v>
      </c>
      <c r="M148">
        <v>33.472999999999999</v>
      </c>
      <c r="N148">
        <v>89684</v>
      </c>
      <c r="O148">
        <v>16182.9</v>
      </c>
      <c r="P148">
        <v>8.8700000000000001E-2</v>
      </c>
      <c r="Q148">
        <v>9.1300000000000008</v>
      </c>
      <c r="R148">
        <v>0.84699999999999998</v>
      </c>
      <c r="S148" s="4"/>
    </row>
    <row r="149" spans="2:19">
      <c r="B149">
        <v>145</v>
      </c>
      <c r="C149">
        <f t="shared" si="8"/>
        <v>1208.3333333333333</v>
      </c>
      <c r="E149">
        <f t="shared" si="10"/>
        <v>0</v>
      </c>
      <c r="F149">
        <f t="shared" si="9"/>
        <v>0</v>
      </c>
      <c r="L149">
        <v>8</v>
      </c>
      <c r="M149">
        <v>38.472999999999999</v>
      </c>
      <c r="N149">
        <v>91627</v>
      </c>
      <c r="O149">
        <v>16511.8</v>
      </c>
      <c r="P149">
        <v>8.9200000000000002E-2</v>
      </c>
      <c r="Q149">
        <v>9.3279999999999994</v>
      </c>
      <c r="R149">
        <v>0.83099999999999996</v>
      </c>
      <c r="S149" s="4"/>
    </row>
    <row r="150" spans="2:19">
      <c r="B150">
        <v>146</v>
      </c>
      <c r="C150">
        <f t="shared" si="8"/>
        <v>1216.6666666666667</v>
      </c>
      <c r="E150">
        <f t="shared" si="10"/>
        <v>0</v>
      </c>
      <c r="F150">
        <f t="shared" si="9"/>
        <v>0</v>
      </c>
      <c r="L150">
        <v>9</v>
      </c>
      <c r="M150">
        <v>43.472999999999999</v>
      </c>
      <c r="N150">
        <v>93223.1</v>
      </c>
      <c r="O150">
        <v>16744.400000000001</v>
      </c>
      <c r="P150">
        <v>8.9499999999999996E-2</v>
      </c>
      <c r="Q150">
        <v>9.49</v>
      </c>
      <c r="R150">
        <v>0.83499999999999996</v>
      </c>
    </row>
    <row r="151" spans="2:19">
      <c r="B151">
        <v>147</v>
      </c>
      <c r="C151">
        <f t="shared" si="8"/>
        <v>1225</v>
      </c>
      <c r="E151">
        <f t="shared" si="10"/>
        <v>0</v>
      </c>
      <c r="F151">
        <f t="shared" si="9"/>
        <v>0</v>
      </c>
      <c r="L151">
        <v>10</v>
      </c>
      <c r="M151">
        <v>48.472999999999999</v>
      </c>
      <c r="N151">
        <v>95127.6</v>
      </c>
      <c r="O151">
        <v>17126.599999999999</v>
      </c>
      <c r="P151">
        <v>9.0300000000000005E-2</v>
      </c>
      <c r="Q151">
        <v>9.6839999999999993</v>
      </c>
      <c r="R151">
        <v>0.83399999999999996</v>
      </c>
      <c r="S151" s="4"/>
    </row>
    <row r="152" spans="2:19">
      <c r="B152">
        <v>148</v>
      </c>
      <c r="C152">
        <f t="shared" si="8"/>
        <v>1233.3333333333333</v>
      </c>
      <c r="E152">
        <f t="shared" si="10"/>
        <v>0</v>
      </c>
      <c r="F152">
        <f t="shared" si="9"/>
        <v>0</v>
      </c>
      <c r="L152">
        <v>11</v>
      </c>
      <c r="M152">
        <v>53.472999999999999</v>
      </c>
      <c r="N152">
        <v>97061</v>
      </c>
      <c r="O152">
        <v>17441.7</v>
      </c>
      <c r="P152">
        <v>8.8900000000000007E-2</v>
      </c>
      <c r="Q152">
        <v>9.8810000000000002</v>
      </c>
      <c r="R152">
        <v>0.84799999999999998</v>
      </c>
      <c r="S152" s="4"/>
    </row>
    <row r="153" spans="2:19">
      <c r="B153">
        <v>149</v>
      </c>
      <c r="C153">
        <f t="shared" si="8"/>
        <v>1241.6666666666667</v>
      </c>
      <c r="E153">
        <f t="shared" si="10"/>
        <v>0</v>
      </c>
      <c r="F153">
        <f t="shared" si="9"/>
        <v>0</v>
      </c>
      <c r="L153">
        <v>12</v>
      </c>
      <c r="M153">
        <v>58.472999999999999</v>
      </c>
      <c r="N153">
        <v>98623.4</v>
      </c>
      <c r="O153">
        <v>17723.599999999999</v>
      </c>
      <c r="P153">
        <v>9.0399999999999994E-2</v>
      </c>
      <c r="Q153">
        <v>10.039999999999999</v>
      </c>
      <c r="R153">
        <v>0.84799999999999998</v>
      </c>
      <c r="S153" s="4"/>
    </row>
    <row r="154" spans="2:19">
      <c r="B154">
        <v>150</v>
      </c>
      <c r="C154">
        <f t="shared" si="8"/>
        <v>1250</v>
      </c>
      <c r="E154">
        <f t="shared" si="10"/>
        <v>0</v>
      </c>
      <c r="F154">
        <f t="shared" si="9"/>
        <v>0</v>
      </c>
      <c r="R154" s="4"/>
    </row>
    <row r="155" spans="2:19">
      <c r="B155">
        <v>151</v>
      </c>
      <c r="C155">
        <f t="shared" si="8"/>
        <v>1258.3333333333333</v>
      </c>
      <c r="E155">
        <f t="shared" si="10"/>
        <v>0</v>
      </c>
      <c r="F155">
        <f t="shared" si="9"/>
        <v>0</v>
      </c>
      <c r="R155" s="4"/>
    </row>
    <row r="156" spans="2:19">
      <c r="B156">
        <v>152</v>
      </c>
      <c r="C156">
        <f t="shared" si="8"/>
        <v>1266.6666666666667</v>
      </c>
      <c r="E156">
        <f t="shared" si="10"/>
        <v>0</v>
      </c>
      <c r="F156">
        <f t="shared" si="9"/>
        <v>0</v>
      </c>
    </row>
    <row r="157" spans="2:19">
      <c r="B157">
        <v>153</v>
      </c>
      <c r="C157">
        <f t="shared" si="8"/>
        <v>1275</v>
      </c>
      <c r="E157">
        <f t="shared" si="10"/>
        <v>0</v>
      </c>
      <c r="F157">
        <f t="shared" si="9"/>
        <v>0</v>
      </c>
      <c r="R157" s="4"/>
    </row>
    <row r="158" spans="2:19">
      <c r="B158">
        <v>154</v>
      </c>
      <c r="C158">
        <f t="shared" si="8"/>
        <v>1283.3333333333335</v>
      </c>
      <c r="E158">
        <f t="shared" si="10"/>
        <v>0</v>
      </c>
      <c r="F158">
        <f t="shared" si="9"/>
        <v>0</v>
      </c>
    </row>
    <row r="159" spans="2:19">
      <c r="B159">
        <v>155</v>
      </c>
      <c r="C159">
        <f t="shared" si="8"/>
        <v>1291.6666666666665</v>
      </c>
      <c r="E159">
        <f t="shared" si="10"/>
        <v>0</v>
      </c>
      <c r="F159">
        <f t="shared" si="9"/>
        <v>0</v>
      </c>
      <c r="P159" s="4"/>
      <c r="Q159" s="4"/>
    </row>
    <row r="160" spans="2:19">
      <c r="B160">
        <v>156</v>
      </c>
      <c r="C160">
        <f t="shared" si="8"/>
        <v>1300</v>
      </c>
      <c r="E160">
        <f t="shared" si="10"/>
        <v>0</v>
      </c>
      <c r="F160">
        <f t="shared" si="9"/>
        <v>0</v>
      </c>
      <c r="R160" s="4"/>
    </row>
    <row r="161" spans="2:18">
      <c r="B161">
        <v>157</v>
      </c>
      <c r="C161">
        <f t="shared" si="8"/>
        <v>1308.3333333333335</v>
      </c>
      <c r="E161">
        <f t="shared" si="10"/>
        <v>0</v>
      </c>
      <c r="F161">
        <f t="shared" si="9"/>
        <v>0</v>
      </c>
    </row>
    <row r="162" spans="2:18">
      <c r="B162">
        <v>158</v>
      </c>
      <c r="C162">
        <f t="shared" si="8"/>
        <v>1316.6666666666665</v>
      </c>
      <c r="E162">
        <f t="shared" si="10"/>
        <v>0</v>
      </c>
      <c r="F162">
        <f t="shared" si="9"/>
        <v>0</v>
      </c>
      <c r="R162" s="4"/>
    </row>
    <row r="163" spans="2:18">
      <c r="B163">
        <v>159</v>
      </c>
      <c r="C163">
        <f t="shared" si="8"/>
        <v>1325</v>
      </c>
      <c r="E163">
        <f t="shared" si="10"/>
        <v>0</v>
      </c>
      <c r="F163">
        <f t="shared" si="9"/>
        <v>0</v>
      </c>
      <c r="R163" s="4"/>
    </row>
    <row r="164" spans="2:18">
      <c r="B164">
        <v>160</v>
      </c>
      <c r="C164">
        <f t="shared" si="8"/>
        <v>1333.3333333333335</v>
      </c>
      <c r="E164">
        <f t="shared" si="10"/>
        <v>0</v>
      </c>
      <c r="F164">
        <f t="shared" si="9"/>
        <v>0</v>
      </c>
      <c r="R164" s="4"/>
    </row>
    <row r="165" spans="2:18">
      <c r="B165">
        <v>161</v>
      </c>
      <c r="C165">
        <f t="shared" si="8"/>
        <v>1341.6666666666665</v>
      </c>
      <c r="E165">
        <f t="shared" si="10"/>
        <v>0</v>
      </c>
      <c r="F165">
        <f t="shared" si="9"/>
        <v>0</v>
      </c>
      <c r="R165" s="4"/>
    </row>
    <row r="166" spans="2:18">
      <c r="B166">
        <v>162</v>
      </c>
      <c r="C166">
        <f t="shared" si="8"/>
        <v>1350</v>
      </c>
      <c r="E166">
        <f t="shared" si="10"/>
        <v>0</v>
      </c>
      <c r="F166">
        <f t="shared" si="9"/>
        <v>0</v>
      </c>
      <c r="R166" s="4"/>
    </row>
    <row r="167" spans="2:18">
      <c r="B167">
        <v>163</v>
      </c>
      <c r="C167">
        <f t="shared" si="8"/>
        <v>1358.3333333333335</v>
      </c>
      <c r="E167">
        <f t="shared" si="10"/>
        <v>0</v>
      </c>
      <c r="F167">
        <f t="shared" si="9"/>
        <v>0</v>
      </c>
      <c r="R167" s="4"/>
    </row>
    <row r="168" spans="2:18">
      <c r="B168">
        <v>164</v>
      </c>
      <c r="C168">
        <f t="shared" si="8"/>
        <v>1366.6666666666665</v>
      </c>
      <c r="E168">
        <f t="shared" si="10"/>
        <v>0</v>
      </c>
      <c r="F168">
        <f t="shared" si="9"/>
        <v>0</v>
      </c>
    </row>
    <row r="169" spans="2:18">
      <c r="B169">
        <v>165</v>
      </c>
      <c r="C169">
        <f t="shared" si="8"/>
        <v>1375</v>
      </c>
      <c r="E169">
        <f t="shared" si="10"/>
        <v>0</v>
      </c>
      <c r="F169">
        <f t="shared" si="9"/>
        <v>0</v>
      </c>
      <c r="R169" s="4"/>
    </row>
    <row r="170" spans="2:18">
      <c r="B170">
        <v>166</v>
      </c>
      <c r="C170">
        <f t="shared" si="8"/>
        <v>1383.3333333333335</v>
      </c>
      <c r="E170">
        <f t="shared" si="10"/>
        <v>0</v>
      </c>
      <c r="F170">
        <f t="shared" si="9"/>
        <v>0</v>
      </c>
      <c r="R170" s="4"/>
    </row>
    <row r="171" spans="2:18">
      <c r="B171">
        <v>167</v>
      </c>
      <c r="C171">
        <f t="shared" si="8"/>
        <v>1391.6666666666665</v>
      </c>
      <c r="E171">
        <f t="shared" si="10"/>
        <v>0</v>
      </c>
      <c r="F171">
        <f t="shared" si="9"/>
        <v>0</v>
      </c>
      <c r="R171" s="4"/>
    </row>
    <row r="172" spans="2:18">
      <c r="B172">
        <v>168</v>
      </c>
      <c r="C172">
        <f t="shared" si="8"/>
        <v>1400</v>
      </c>
      <c r="E172">
        <f t="shared" si="10"/>
        <v>0</v>
      </c>
      <c r="F172">
        <f t="shared" si="9"/>
        <v>0</v>
      </c>
    </row>
    <row r="173" spans="2:18">
      <c r="B173">
        <v>169</v>
      </c>
      <c r="C173">
        <f t="shared" si="8"/>
        <v>1408.3333333333335</v>
      </c>
      <c r="E173">
        <f t="shared" si="10"/>
        <v>0</v>
      </c>
      <c r="F173">
        <f t="shared" si="9"/>
        <v>0</v>
      </c>
      <c r="R173" s="4"/>
    </row>
    <row r="174" spans="2:18">
      <c r="B174">
        <v>170</v>
      </c>
      <c r="C174">
        <f t="shared" si="8"/>
        <v>1416.6666666666665</v>
      </c>
      <c r="E174">
        <f t="shared" si="10"/>
        <v>0</v>
      </c>
      <c r="F174">
        <f t="shared" si="9"/>
        <v>0</v>
      </c>
    </row>
    <row r="175" spans="2:18">
      <c r="B175">
        <v>171</v>
      </c>
      <c r="C175">
        <f t="shared" si="8"/>
        <v>1425</v>
      </c>
      <c r="E175">
        <f t="shared" si="10"/>
        <v>0</v>
      </c>
      <c r="F175">
        <f t="shared" si="9"/>
        <v>0</v>
      </c>
    </row>
    <row r="176" spans="2:18">
      <c r="B176">
        <v>172</v>
      </c>
      <c r="C176">
        <f t="shared" si="8"/>
        <v>1433.3333333333335</v>
      </c>
      <c r="E176">
        <f t="shared" si="10"/>
        <v>0</v>
      </c>
      <c r="F176">
        <f t="shared" si="9"/>
        <v>0</v>
      </c>
      <c r="R176" s="4"/>
    </row>
    <row r="177" spans="2:18">
      <c r="B177">
        <v>173</v>
      </c>
      <c r="C177">
        <f t="shared" si="8"/>
        <v>1441.6666666666665</v>
      </c>
      <c r="E177">
        <f t="shared" si="10"/>
        <v>0</v>
      </c>
      <c r="F177">
        <f t="shared" si="9"/>
        <v>0</v>
      </c>
      <c r="R177" s="4"/>
    </row>
    <row r="178" spans="2:18">
      <c r="B178">
        <v>174</v>
      </c>
      <c r="C178">
        <f t="shared" si="8"/>
        <v>1450</v>
      </c>
      <c r="E178">
        <f t="shared" si="10"/>
        <v>0</v>
      </c>
      <c r="F178">
        <f t="shared" si="9"/>
        <v>0</v>
      </c>
      <c r="R178" s="4"/>
    </row>
    <row r="179" spans="2:18">
      <c r="B179">
        <v>175</v>
      </c>
      <c r="C179">
        <f t="shared" si="8"/>
        <v>1458.3333333333335</v>
      </c>
      <c r="E179">
        <f t="shared" si="10"/>
        <v>0</v>
      </c>
      <c r="F179">
        <f t="shared" si="9"/>
        <v>0</v>
      </c>
    </row>
    <row r="180" spans="2:18">
      <c r="B180">
        <v>176</v>
      </c>
      <c r="C180">
        <f t="shared" si="8"/>
        <v>1466.6666666666665</v>
      </c>
      <c r="E180">
        <f t="shared" si="10"/>
        <v>0</v>
      </c>
      <c r="F180">
        <f t="shared" si="9"/>
        <v>0</v>
      </c>
      <c r="Q180" s="4"/>
    </row>
    <row r="181" spans="2:18">
      <c r="B181">
        <v>177</v>
      </c>
      <c r="C181">
        <f t="shared" si="8"/>
        <v>1475</v>
      </c>
      <c r="E181">
        <f t="shared" si="10"/>
        <v>0</v>
      </c>
      <c r="F181">
        <f t="shared" si="9"/>
        <v>0</v>
      </c>
    </row>
    <row r="182" spans="2:18">
      <c r="B182">
        <v>178</v>
      </c>
      <c r="C182">
        <f t="shared" si="8"/>
        <v>1483.3333333333335</v>
      </c>
      <c r="E182">
        <f t="shared" si="10"/>
        <v>0</v>
      </c>
      <c r="F182">
        <f t="shared" si="9"/>
        <v>0</v>
      </c>
    </row>
    <row r="183" spans="2:18">
      <c r="B183">
        <v>179</v>
      </c>
      <c r="C183">
        <f t="shared" si="8"/>
        <v>1491.6666666666665</v>
      </c>
      <c r="E183">
        <f t="shared" si="10"/>
        <v>0</v>
      </c>
      <c r="F183">
        <f t="shared" si="9"/>
        <v>0</v>
      </c>
    </row>
    <row r="184" spans="2:18">
      <c r="B184">
        <v>180</v>
      </c>
      <c r="C184">
        <f t="shared" si="8"/>
        <v>1500</v>
      </c>
      <c r="E184">
        <f t="shared" si="10"/>
        <v>0</v>
      </c>
      <c r="F184">
        <f t="shared" si="9"/>
        <v>0</v>
      </c>
    </row>
    <row r="185" spans="2:18">
      <c r="B185">
        <v>181</v>
      </c>
      <c r="C185">
        <f t="shared" si="8"/>
        <v>1508.3333333333335</v>
      </c>
      <c r="E185">
        <f t="shared" si="10"/>
        <v>0</v>
      </c>
      <c r="F185">
        <f t="shared" si="9"/>
        <v>0</v>
      </c>
    </row>
    <row r="186" spans="2:18">
      <c r="B186">
        <v>182</v>
      </c>
      <c r="C186">
        <f t="shared" si="8"/>
        <v>1516.6666666666665</v>
      </c>
      <c r="E186">
        <f t="shared" si="10"/>
        <v>0</v>
      </c>
      <c r="F186">
        <f t="shared" si="9"/>
        <v>0</v>
      </c>
    </row>
    <row r="187" spans="2:18">
      <c r="B187">
        <v>183</v>
      </c>
      <c r="C187">
        <f t="shared" si="8"/>
        <v>1525</v>
      </c>
      <c r="E187">
        <f t="shared" si="10"/>
        <v>0</v>
      </c>
      <c r="F187">
        <f t="shared" si="9"/>
        <v>0</v>
      </c>
    </row>
    <row r="188" spans="2:18">
      <c r="B188">
        <v>184</v>
      </c>
      <c r="C188">
        <f t="shared" si="8"/>
        <v>1533.3333333333335</v>
      </c>
      <c r="E188">
        <f t="shared" si="10"/>
        <v>0</v>
      </c>
      <c r="F188">
        <f t="shared" si="9"/>
        <v>0</v>
      </c>
    </row>
    <row r="189" spans="2:18">
      <c r="B189">
        <v>185</v>
      </c>
      <c r="C189">
        <f t="shared" si="8"/>
        <v>1541.6666666666665</v>
      </c>
      <c r="E189">
        <f t="shared" si="10"/>
        <v>0</v>
      </c>
      <c r="F189">
        <f t="shared" si="9"/>
        <v>0</v>
      </c>
    </row>
    <row r="190" spans="2:18">
      <c r="B190">
        <v>186</v>
      </c>
      <c r="C190">
        <f t="shared" si="8"/>
        <v>1550</v>
      </c>
      <c r="E190">
        <f t="shared" si="10"/>
        <v>0</v>
      </c>
      <c r="F190">
        <f t="shared" si="9"/>
        <v>0</v>
      </c>
    </row>
    <row r="191" spans="2:18">
      <c r="B191">
        <v>187</v>
      </c>
      <c r="C191">
        <f t="shared" si="8"/>
        <v>1558.3333333333335</v>
      </c>
      <c r="E191">
        <f t="shared" si="10"/>
        <v>0</v>
      </c>
      <c r="F191">
        <f t="shared" si="9"/>
        <v>0</v>
      </c>
    </row>
    <row r="192" spans="2:18">
      <c r="B192">
        <v>188</v>
      </c>
      <c r="C192">
        <f t="shared" si="8"/>
        <v>1566.6666666666665</v>
      </c>
      <c r="E192">
        <f t="shared" si="10"/>
        <v>0</v>
      </c>
      <c r="F192">
        <f t="shared" si="9"/>
        <v>0</v>
      </c>
    </row>
    <row r="193" spans="2:6">
      <c r="B193">
        <v>189</v>
      </c>
      <c r="C193">
        <f t="shared" si="8"/>
        <v>1575</v>
      </c>
      <c r="E193">
        <f t="shared" si="10"/>
        <v>0</v>
      </c>
      <c r="F193">
        <f t="shared" si="9"/>
        <v>0</v>
      </c>
    </row>
    <row r="194" spans="2:6">
      <c r="B194">
        <v>190</v>
      </c>
      <c r="C194">
        <f t="shared" si="8"/>
        <v>1583.3333333333335</v>
      </c>
      <c r="E194">
        <f t="shared" si="10"/>
        <v>0</v>
      </c>
      <c r="F194">
        <f t="shared" si="9"/>
        <v>0</v>
      </c>
    </row>
    <row r="195" spans="2:6">
      <c r="B195">
        <v>191</v>
      </c>
      <c r="C195">
        <f t="shared" si="8"/>
        <v>1591.6666666666665</v>
      </c>
      <c r="E195">
        <f t="shared" si="10"/>
        <v>0</v>
      </c>
      <c r="F195">
        <f t="shared" si="9"/>
        <v>0</v>
      </c>
    </row>
    <row r="196" spans="2:6">
      <c r="B196">
        <v>192</v>
      </c>
      <c r="C196">
        <f t="shared" si="8"/>
        <v>1600</v>
      </c>
      <c r="E196">
        <f t="shared" si="10"/>
        <v>0</v>
      </c>
      <c r="F196">
        <f t="shared" si="9"/>
        <v>0</v>
      </c>
    </row>
    <row r="197" spans="2:6">
      <c r="B197">
        <v>193</v>
      </c>
      <c r="C197">
        <f t="shared" ref="C197:C204" si="11">B197*100/60*5</f>
        <v>1608.3333333333335</v>
      </c>
      <c r="E197">
        <f t="shared" si="10"/>
        <v>0</v>
      </c>
      <c r="F197">
        <f t="shared" ref="F197:F204" si="12">E197*5</f>
        <v>0</v>
      </c>
    </row>
    <row r="198" spans="2:6">
      <c r="B198">
        <v>194</v>
      </c>
      <c r="C198">
        <f t="shared" si="11"/>
        <v>1616.6666666666665</v>
      </c>
      <c r="E198">
        <f t="shared" ref="E198:E204" si="13">$B$2*10^(-6)*D198/$C$2*7.45*10^(-6)*10^6/$D$2*2*60</f>
        <v>0</v>
      </c>
      <c r="F198">
        <f t="shared" si="12"/>
        <v>0</v>
      </c>
    </row>
    <row r="199" spans="2:6">
      <c r="B199">
        <v>195</v>
      </c>
      <c r="C199">
        <f t="shared" si="11"/>
        <v>1625</v>
      </c>
      <c r="E199">
        <f t="shared" si="13"/>
        <v>0</v>
      </c>
      <c r="F199">
        <f t="shared" si="12"/>
        <v>0</v>
      </c>
    </row>
    <row r="200" spans="2:6">
      <c r="B200">
        <v>196</v>
      </c>
      <c r="C200">
        <f t="shared" si="11"/>
        <v>1633.3333333333335</v>
      </c>
      <c r="E200">
        <f t="shared" si="13"/>
        <v>0</v>
      </c>
      <c r="F200">
        <f t="shared" si="12"/>
        <v>0</v>
      </c>
    </row>
    <row r="201" spans="2:6">
      <c r="B201">
        <v>197</v>
      </c>
      <c r="C201">
        <f t="shared" si="11"/>
        <v>1641.6666666666665</v>
      </c>
      <c r="E201">
        <f t="shared" si="13"/>
        <v>0</v>
      </c>
      <c r="F201">
        <f t="shared" si="12"/>
        <v>0</v>
      </c>
    </row>
    <row r="202" spans="2:6">
      <c r="B202">
        <v>198</v>
      </c>
      <c r="C202">
        <f t="shared" si="11"/>
        <v>1650</v>
      </c>
      <c r="E202">
        <f t="shared" si="13"/>
        <v>0</v>
      </c>
      <c r="F202">
        <f t="shared" si="12"/>
        <v>0</v>
      </c>
    </row>
    <row r="203" spans="2:6">
      <c r="B203">
        <v>199</v>
      </c>
      <c r="C203">
        <f t="shared" si="11"/>
        <v>1658.3333333333335</v>
      </c>
      <c r="E203">
        <f t="shared" si="13"/>
        <v>0</v>
      </c>
      <c r="F203">
        <f t="shared" si="12"/>
        <v>0</v>
      </c>
    </row>
    <row r="204" spans="2:6">
      <c r="B204">
        <v>200</v>
      </c>
      <c r="C204">
        <f t="shared" si="11"/>
        <v>1666.6666666666665</v>
      </c>
      <c r="E204">
        <f t="shared" si="13"/>
        <v>0</v>
      </c>
      <c r="F204">
        <f t="shared" si="12"/>
        <v>0</v>
      </c>
    </row>
  </sheetData>
  <phoneticPr fontId="1" type="noConversion"/>
  <pageMargins left="0.7" right="0.7" top="0.75" bottom="0.75" header="0.3" footer="0.3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B1:H204"/>
  <sheetViews>
    <sheetView workbookViewId="0">
      <selection activeCell="H6" sqref="H6"/>
    </sheetView>
  </sheetViews>
  <sheetFormatPr baseColWidth="10" defaultColWidth="8.625" defaultRowHeight="15"/>
  <sheetData>
    <row r="1" spans="2:8">
      <c r="B1" t="s">
        <v>28</v>
      </c>
      <c r="C1" t="s">
        <v>29</v>
      </c>
      <c r="D1" t="s">
        <v>30</v>
      </c>
      <c r="E1" t="s">
        <v>31</v>
      </c>
      <c r="F1" t="s">
        <v>32</v>
      </c>
      <c r="H1" t="s">
        <v>33</v>
      </c>
    </row>
    <row r="2" spans="2:8">
      <c r="B2">
        <v>10.199999999999999</v>
      </c>
      <c r="C2">
        <v>561</v>
      </c>
      <c r="D2">
        <v>19.72</v>
      </c>
    </row>
    <row r="3" spans="2:8">
      <c r="C3" t="s">
        <v>34</v>
      </c>
      <c r="D3" t="s">
        <v>24</v>
      </c>
      <c r="E3" t="s">
        <v>35</v>
      </c>
      <c r="F3" t="s">
        <v>36</v>
      </c>
    </row>
    <row r="4" spans="2:8">
      <c r="B4">
        <v>0</v>
      </c>
      <c r="C4">
        <v>0</v>
      </c>
      <c r="D4">
        <v>75260.399999999994</v>
      </c>
      <c r="E4">
        <v>6.2034664945602051E-2</v>
      </c>
      <c r="F4">
        <v>0.31017332472801024</v>
      </c>
      <c r="H4">
        <v>2.1091535916466899</v>
      </c>
    </row>
    <row r="5" spans="2:8">
      <c r="B5">
        <v>1</v>
      </c>
      <c r="C5">
        <v>8.3333333333333339</v>
      </c>
      <c r="D5">
        <v>190799.4</v>
      </c>
      <c r="E5">
        <v>0.15726965111561864</v>
      </c>
      <c r="F5">
        <v>0.78634825557809318</v>
      </c>
      <c r="H5">
        <f>SUM(F7:F30)</f>
        <v>0.19813421307394427</v>
      </c>
    </row>
    <row r="6" spans="2:8">
      <c r="B6">
        <v>2</v>
      </c>
      <c r="C6">
        <v>16.666666666666668</v>
      </c>
      <c r="D6">
        <v>197629.6</v>
      </c>
      <c r="E6">
        <v>0.16289955965332842</v>
      </c>
      <c r="F6">
        <v>0.81449779826664215</v>
      </c>
    </row>
    <row r="7" spans="2:8">
      <c r="B7">
        <v>3</v>
      </c>
      <c r="C7">
        <v>25</v>
      </c>
      <c r="D7">
        <v>504.9</v>
      </c>
      <c r="E7">
        <v>4.1617241379310343E-4</v>
      </c>
      <c r="F7">
        <v>2.0808620689655171E-3</v>
      </c>
    </row>
    <row r="8" spans="2:8">
      <c r="B8">
        <v>4</v>
      </c>
      <c r="C8">
        <v>33.333333333333336</v>
      </c>
      <c r="D8">
        <v>557.5</v>
      </c>
      <c r="E8">
        <v>4.5952885856536969E-4</v>
      </c>
      <c r="F8">
        <v>2.2976442928268484E-3</v>
      </c>
    </row>
    <row r="9" spans="2:8">
      <c r="B9">
        <v>5</v>
      </c>
      <c r="C9">
        <v>41.666666666666671</v>
      </c>
      <c r="D9">
        <v>946.5</v>
      </c>
      <c r="E9">
        <v>7.8016872579752877E-4</v>
      </c>
      <c r="F9">
        <v>3.9008436289876438E-3</v>
      </c>
    </row>
    <row r="10" spans="2:8">
      <c r="B10">
        <v>6</v>
      </c>
      <c r="C10">
        <v>50</v>
      </c>
      <c r="D10">
        <v>1773.4</v>
      </c>
      <c r="E10">
        <v>1.4617551170938597E-3</v>
      </c>
      <c r="F10">
        <v>7.308775585469298E-3</v>
      </c>
    </row>
    <row r="11" spans="2:8">
      <c r="B11">
        <v>7</v>
      </c>
      <c r="C11">
        <v>58.333333333333329</v>
      </c>
      <c r="D11">
        <v>3016.8</v>
      </c>
      <c r="E11">
        <v>2.4866487184215381E-3</v>
      </c>
      <c r="F11">
        <v>1.2433243592107691E-2</v>
      </c>
    </row>
    <row r="12" spans="2:8">
      <c r="B12">
        <v>8</v>
      </c>
      <c r="C12">
        <v>66.666666666666671</v>
      </c>
      <c r="D12">
        <v>4237.3999999999996</v>
      </c>
      <c r="E12">
        <v>3.4927490319011613E-3</v>
      </c>
      <c r="F12">
        <v>1.7463745159505807E-2</v>
      </c>
    </row>
    <row r="13" spans="2:8">
      <c r="B13">
        <v>9</v>
      </c>
      <c r="C13">
        <v>75</v>
      </c>
      <c r="D13">
        <v>5247.6</v>
      </c>
      <c r="E13">
        <v>4.3254235662917202E-3</v>
      </c>
      <c r="F13">
        <v>2.1627117831458601E-2</v>
      </c>
    </row>
    <row r="14" spans="2:8">
      <c r="B14">
        <v>10</v>
      </c>
      <c r="C14">
        <v>83.333333333333343</v>
      </c>
      <c r="D14">
        <v>5841.4</v>
      </c>
      <c r="E14">
        <v>4.814873317352017E-3</v>
      </c>
      <c r="F14">
        <v>2.4074366586760085E-2</v>
      </c>
    </row>
    <row r="15" spans="2:8">
      <c r="B15">
        <v>11</v>
      </c>
      <c r="C15">
        <v>91.666666666666657</v>
      </c>
      <c r="D15">
        <v>5925.3</v>
      </c>
      <c r="E15">
        <v>4.8840293195648154E-3</v>
      </c>
      <c r="F15">
        <v>2.4420146597824079E-2</v>
      </c>
    </row>
    <row r="16" spans="2:8">
      <c r="B16">
        <v>12</v>
      </c>
      <c r="C16">
        <v>100</v>
      </c>
      <c r="D16">
        <v>5259.65</v>
      </c>
      <c r="E16">
        <v>4.3353559837728192E-3</v>
      </c>
      <c r="F16">
        <v>2.1676779918864096E-2</v>
      </c>
    </row>
    <row r="17" spans="2:6">
      <c r="B17">
        <v>13</v>
      </c>
      <c r="C17">
        <v>108.33333333333334</v>
      </c>
      <c r="D17">
        <v>4594</v>
      </c>
      <c r="E17">
        <v>3.7866826479808222E-3</v>
      </c>
      <c r="F17">
        <v>1.893341323990411E-2</v>
      </c>
    </row>
    <row r="18" spans="2:6">
      <c r="B18">
        <v>14</v>
      </c>
      <c r="C18">
        <v>116.66666666666666</v>
      </c>
      <c r="D18">
        <v>3563.8</v>
      </c>
      <c r="E18">
        <v>2.9375227733726712E-3</v>
      </c>
      <c r="F18">
        <v>1.4687613866863356E-2</v>
      </c>
    </row>
    <row r="19" spans="2:6">
      <c r="B19">
        <v>15</v>
      </c>
      <c r="C19">
        <v>125</v>
      </c>
      <c r="D19">
        <v>2603.9</v>
      </c>
      <c r="E19">
        <v>2.1463088696293559E-3</v>
      </c>
      <c r="F19">
        <v>1.073154434814678E-2</v>
      </c>
    </row>
    <row r="20" spans="2:6">
      <c r="B20">
        <v>16</v>
      </c>
      <c r="C20">
        <v>133.33333333333334</v>
      </c>
      <c r="D20">
        <v>1684.1</v>
      </c>
      <c r="E20">
        <v>1.3881480730223122E-3</v>
      </c>
      <c r="F20">
        <v>6.9407403651115616E-3</v>
      </c>
    </row>
    <row r="21" spans="2:6">
      <c r="B21">
        <v>17</v>
      </c>
      <c r="C21">
        <v>141.66666666666666</v>
      </c>
      <c r="D21">
        <v>1029.2</v>
      </c>
      <c r="E21">
        <v>8.4833560759727086E-4</v>
      </c>
      <c r="F21">
        <v>4.2416780379863541E-3</v>
      </c>
    </row>
    <row r="22" spans="2:6">
      <c r="B22">
        <v>18</v>
      </c>
      <c r="C22">
        <v>150</v>
      </c>
      <c r="D22">
        <v>580.70000000000005</v>
      </c>
      <c r="E22">
        <v>4.7865185321777613E-4</v>
      </c>
      <c r="F22">
        <v>2.3932592660888805E-3</v>
      </c>
    </row>
    <row r="23" spans="2:6">
      <c r="B23">
        <v>19</v>
      </c>
      <c r="C23">
        <v>158.33333333333334</v>
      </c>
      <c r="D23">
        <v>336.5</v>
      </c>
      <c r="E23">
        <v>2.7736584916098096E-4</v>
      </c>
      <c r="F23">
        <v>1.3868292458049049E-3</v>
      </c>
    </row>
    <row r="24" spans="2:6">
      <c r="B24">
        <v>20</v>
      </c>
      <c r="C24">
        <v>166.66666666666669</v>
      </c>
      <c r="D24">
        <v>178</v>
      </c>
      <c r="E24">
        <v>1.4671952793656647E-4</v>
      </c>
      <c r="F24">
        <v>7.3359763968283232E-4</v>
      </c>
    </row>
    <row r="25" spans="2:6">
      <c r="B25">
        <v>21</v>
      </c>
      <c r="C25">
        <v>175</v>
      </c>
      <c r="D25">
        <v>87.3</v>
      </c>
      <c r="E25">
        <v>7.1958510049787932E-5</v>
      </c>
      <c r="F25">
        <v>3.5979255024893967E-4</v>
      </c>
    </row>
    <row r="26" spans="2:6">
      <c r="B26">
        <v>22</v>
      </c>
      <c r="C26">
        <v>183.33333333333331</v>
      </c>
      <c r="D26">
        <v>40.6</v>
      </c>
      <c r="E26">
        <v>3.3465240641711221E-5</v>
      </c>
      <c r="F26">
        <v>1.6732620320855611E-4</v>
      </c>
    </row>
    <row r="27" spans="2:6">
      <c r="B27">
        <v>23</v>
      </c>
      <c r="C27">
        <v>191.66666666666669</v>
      </c>
      <c r="D27">
        <v>23.1</v>
      </c>
      <c r="E27">
        <v>1.9040567951318456E-5</v>
      </c>
      <c r="F27">
        <v>9.5202839756592281E-5</v>
      </c>
    </row>
    <row r="28" spans="2:6">
      <c r="B28">
        <v>24</v>
      </c>
      <c r="C28">
        <v>200</v>
      </c>
      <c r="D28">
        <v>17.8</v>
      </c>
      <c r="E28">
        <v>1.4671952793656644E-5</v>
      </c>
      <c r="F28">
        <v>7.3359763968283221E-5</v>
      </c>
    </row>
    <row r="29" spans="2:6">
      <c r="B29">
        <v>25</v>
      </c>
      <c r="C29">
        <v>208.33333333333331</v>
      </c>
      <c r="D29">
        <v>12.5</v>
      </c>
      <c r="E29">
        <v>1.0303337635994835E-5</v>
      </c>
      <c r="F29">
        <v>5.1516688179974174E-5</v>
      </c>
    </row>
    <row r="30" spans="2:6">
      <c r="B30">
        <v>26</v>
      </c>
      <c r="C30">
        <v>216.66666666666669</v>
      </c>
      <c r="D30">
        <v>13.3</v>
      </c>
      <c r="E30">
        <v>1.0962751244698505E-5</v>
      </c>
      <c r="F30">
        <v>5.4813756223492523E-5</v>
      </c>
    </row>
    <row r="31" spans="2:6">
      <c r="B31">
        <v>27</v>
      </c>
      <c r="C31">
        <v>225</v>
      </c>
      <c r="E31">
        <v>0</v>
      </c>
      <c r="F31">
        <v>0</v>
      </c>
    </row>
    <row r="32" spans="2:6">
      <c r="B32">
        <v>28</v>
      </c>
      <c r="C32">
        <v>233.33333333333331</v>
      </c>
      <c r="E32">
        <v>0</v>
      </c>
      <c r="F32">
        <v>0</v>
      </c>
    </row>
    <row r="33" spans="2:6">
      <c r="B33">
        <v>29</v>
      </c>
      <c r="C33">
        <v>241.66666666666669</v>
      </c>
      <c r="E33">
        <v>0</v>
      </c>
      <c r="F33">
        <v>0</v>
      </c>
    </row>
    <row r="34" spans="2:6">
      <c r="B34">
        <v>30</v>
      </c>
      <c r="C34">
        <v>250</v>
      </c>
      <c r="E34">
        <v>0</v>
      </c>
      <c r="F34">
        <v>0</v>
      </c>
    </row>
    <row r="35" spans="2:6">
      <c r="B35">
        <v>31</v>
      </c>
      <c r="C35">
        <v>258.33333333333331</v>
      </c>
      <c r="E35">
        <v>0</v>
      </c>
      <c r="F35">
        <v>0</v>
      </c>
    </row>
    <row r="36" spans="2:6">
      <c r="B36">
        <v>32</v>
      </c>
      <c r="C36">
        <v>266.66666666666669</v>
      </c>
      <c r="E36">
        <v>0</v>
      </c>
      <c r="F36">
        <v>0</v>
      </c>
    </row>
    <row r="37" spans="2:6">
      <c r="B37">
        <v>33</v>
      </c>
      <c r="C37">
        <v>275</v>
      </c>
      <c r="E37">
        <v>0</v>
      </c>
      <c r="F37">
        <v>0</v>
      </c>
    </row>
    <row r="38" spans="2:6">
      <c r="B38">
        <v>34</v>
      </c>
      <c r="C38">
        <v>283.33333333333331</v>
      </c>
      <c r="E38">
        <v>0</v>
      </c>
      <c r="F38">
        <v>0</v>
      </c>
    </row>
    <row r="39" spans="2:6">
      <c r="B39">
        <v>35</v>
      </c>
      <c r="C39">
        <v>291.66666666666669</v>
      </c>
      <c r="E39">
        <v>0</v>
      </c>
      <c r="F39">
        <v>0</v>
      </c>
    </row>
    <row r="40" spans="2:6">
      <c r="B40">
        <v>36</v>
      </c>
      <c r="C40">
        <v>300</v>
      </c>
      <c r="E40">
        <v>0</v>
      </c>
      <c r="F40">
        <v>0</v>
      </c>
    </row>
    <row r="41" spans="2:6">
      <c r="B41">
        <v>37</v>
      </c>
      <c r="C41">
        <v>308.33333333333331</v>
      </c>
      <c r="E41">
        <v>0</v>
      </c>
      <c r="F41">
        <v>0</v>
      </c>
    </row>
    <row r="42" spans="2:6">
      <c r="B42">
        <v>38</v>
      </c>
      <c r="C42">
        <v>316.66666666666669</v>
      </c>
      <c r="E42">
        <v>0</v>
      </c>
      <c r="F42">
        <v>0</v>
      </c>
    </row>
    <row r="43" spans="2:6">
      <c r="B43">
        <v>39</v>
      </c>
      <c r="C43">
        <v>325</v>
      </c>
      <c r="E43">
        <v>0</v>
      </c>
      <c r="F43">
        <v>0</v>
      </c>
    </row>
    <row r="44" spans="2:6">
      <c r="B44">
        <v>40</v>
      </c>
      <c r="C44">
        <v>333.33333333333337</v>
      </c>
      <c r="E44">
        <v>0</v>
      </c>
      <c r="F44">
        <v>0</v>
      </c>
    </row>
    <row r="45" spans="2:6">
      <c r="B45">
        <v>41</v>
      </c>
      <c r="C45">
        <v>341.66666666666663</v>
      </c>
      <c r="E45">
        <v>0</v>
      </c>
      <c r="F45">
        <v>0</v>
      </c>
    </row>
    <row r="46" spans="2:6">
      <c r="B46">
        <v>42</v>
      </c>
      <c r="C46">
        <v>350</v>
      </c>
      <c r="E46">
        <v>0</v>
      </c>
      <c r="F46">
        <v>0</v>
      </c>
    </row>
    <row r="47" spans="2:6">
      <c r="B47">
        <v>43</v>
      </c>
      <c r="C47">
        <v>358.33333333333337</v>
      </c>
      <c r="E47">
        <v>0</v>
      </c>
      <c r="F47">
        <v>0</v>
      </c>
    </row>
    <row r="48" spans="2:6">
      <c r="B48">
        <v>44</v>
      </c>
      <c r="C48">
        <v>366.66666666666663</v>
      </c>
      <c r="E48">
        <v>0</v>
      </c>
      <c r="F48">
        <v>0</v>
      </c>
    </row>
    <row r="49" spans="2:6">
      <c r="B49">
        <v>45</v>
      </c>
      <c r="C49">
        <v>375</v>
      </c>
      <c r="E49">
        <v>0</v>
      </c>
      <c r="F49">
        <v>0</v>
      </c>
    </row>
    <row r="50" spans="2:6">
      <c r="B50">
        <v>46</v>
      </c>
      <c r="C50">
        <v>383.33333333333337</v>
      </c>
      <c r="E50">
        <v>0</v>
      </c>
      <c r="F50">
        <v>0</v>
      </c>
    </row>
    <row r="51" spans="2:6">
      <c r="B51">
        <v>47</v>
      </c>
      <c r="C51">
        <v>391.66666666666663</v>
      </c>
      <c r="E51">
        <v>0</v>
      </c>
      <c r="F51">
        <v>0</v>
      </c>
    </row>
    <row r="52" spans="2:6">
      <c r="B52">
        <v>48</v>
      </c>
      <c r="C52">
        <v>400</v>
      </c>
      <c r="E52">
        <v>0</v>
      </c>
      <c r="F52">
        <v>0</v>
      </c>
    </row>
    <row r="53" spans="2:6">
      <c r="B53">
        <v>49</v>
      </c>
      <c r="C53">
        <v>408.33333333333337</v>
      </c>
      <c r="E53">
        <v>0</v>
      </c>
      <c r="F53">
        <v>0</v>
      </c>
    </row>
    <row r="54" spans="2:6">
      <c r="B54">
        <v>50</v>
      </c>
      <c r="C54">
        <v>416.66666666666663</v>
      </c>
      <c r="E54">
        <v>0</v>
      </c>
      <c r="F54">
        <v>0</v>
      </c>
    </row>
    <row r="55" spans="2:6">
      <c r="B55">
        <v>51</v>
      </c>
      <c r="C55">
        <v>425</v>
      </c>
      <c r="E55">
        <v>0</v>
      </c>
      <c r="F55">
        <v>0</v>
      </c>
    </row>
    <row r="56" spans="2:6">
      <c r="B56">
        <v>52</v>
      </c>
      <c r="C56">
        <v>433.33333333333337</v>
      </c>
      <c r="E56">
        <v>0</v>
      </c>
      <c r="F56">
        <v>0</v>
      </c>
    </row>
    <row r="57" spans="2:6">
      <c r="B57">
        <v>53</v>
      </c>
      <c r="C57">
        <v>441.66666666666663</v>
      </c>
      <c r="E57">
        <v>0</v>
      </c>
      <c r="F57">
        <v>0</v>
      </c>
    </row>
    <row r="58" spans="2:6">
      <c r="B58">
        <v>54</v>
      </c>
      <c r="C58">
        <v>450</v>
      </c>
      <c r="E58">
        <v>0</v>
      </c>
      <c r="F58">
        <v>0</v>
      </c>
    </row>
    <row r="59" spans="2:6">
      <c r="B59">
        <v>55</v>
      </c>
      <c r="C59">
        <v>458.33333333333337</v>
      </c>
      <c r="E59">
        <v>0</v>
      </c>
      <c r="F59">
        <v>0</v>
      </c>
    </row>
    <row r="60" spans="2:6">
      <c r="B60">
        <v>56</v>
      </c>
      <c r="C60">
        <v>466.66666666666663</v>
      </c>
      <c r="E60">
        <v>0</v>
      </c>
      <c r="F60">
        <v>0</v>
      </c>
    </row>
    <row r="61" spans="2:6">
      <c r="B61">
        <v>57</v>
      </c>
      <c r="C61">
        <v>475</v>
      </c>
      <c r="E61">
        <v>0</v>
      </c>
      <c r="F61">
        <v>0</v>
      </c>
    </row>
    <row r="62" spans="2:6">
      <c r="B62">
        <v>58</v>
      </c>
      <c r="C62">
        <v>483.33333333333337</v>
      </c>
      <c r="E62">
        <v>0</v>
      </c>
      <c r="F62">
        <v>0</v>
      </c>
    </row>
    <row r="63" spans="2:6">
      <c r="B63">
        <v>59</v>
      </c>
      <c r="C63">
        <v>491.66666666666663</v>
      </c>
      <c r="E63">
        <v>0</v>
      </c>
      <c r="F63">
        <v>0</v>
      </c>
    </row>
    <row r="64" spans="2:6">
      <c r="B64">
        <v>60</v>
      </c>
      <c r="C64">
        <v>500</v>
      </c>
      <c r="E64">
        <v>0</v>
      </c>
      <c r="F64">
        <v>0</v>
      </c>
    </row>
    <row r="65" spans="2:6">
      <c r="B65">
        <v>61</v>
      </c>
      <c r="C65">
        <v>508.33333333333337</v>
      </c>
      <c r="E65">
        <v>0</v>
      </c>
      <c r="F65">
        <v>0</v>
      </c>
    </row>
    <row r="66" spans="2:6">
      <c r="B66">
        <v>62</v>
      </c>
      <c r="C66">
        <v>516.66666666666663</v>
      </c>
      <c r="E66">
        <v>0</v>
      </c>
      <c r="F66">
        <v>0</v>
      </c>
    </row>
    <row r="67" spans="2:6">
      <c r="B67">
        <v>63</v>
      </c>
      <c r="C67">
        <v>525</v>
      </c>
      <c r="E67">
        <v>0</v>
      </c>
      <c r="F67">
        <v>0</v>
      </c>
    </row>
    <row r="68" spans="2:6">
      <c r="B68">
        <v>64</v>
      </c>
      <c r="C68">
        <v>533.33333333333337</v>
      </c>
      <c r="E68">
        <v>0</v>
      </c>
      <c r="F68">
        <v>0</v>
      </c>
    </row>
    <row r="69" spans="2:6">
      <c r="B69">
        <v>65</v>
      </c>
      <c r="C69">
        <v>541.66666666666663</v>
      </c>
      <c r="E69">
        <v>0</v>
      </c>
      <c r="F69">
        <v>0</v>
      </c>
    </row>
    <row r="70" spans="2:6">
      <c r="B70">
        <v>66</v>
      </c>
      <c r="C70">
        <v>550</v>
      </c>
      <c r="E70">
        <v>0</v>
      </c>
      <c r="F70">
        <v>0</v>
      </c>
    </row>
    <row r="71" spans="2:6">
      <c r="B71">
        <v>67</v>
      </c>
      <c r="C71">
        <v>558.33333333333337</v>
      </c>
      <c r="E71">
        <v>0</v>
      </c>
      <c r="F71">
        <v>0</v>
      </c>
    </row>
    <row r="72" spans="2:6">
      <c r="B72">
        <v>68</v>
      </c>
      <c r="C72">
        <v>566.66666666666663</v>
      </c>
      <c r="E72">
        <v>0</v>
      </c>
      <c r="F72">
        <v>0</v>
      </c>
    </row>
    <row r="73" spans="2:6">
      <c r="B73">
        <v>69</v>
      </c>
      <c r="C73">
        <v>575</v>
      </c>
      <c r="E73">
        <v>0</v>
      </c>
      <c r="F73">
        <v>0</v>
      </c>
    </row>
    <row r="74" spans="2:6">
      <c r="B74">
        <v>70</v>
      </c>
      <c r="C74">
        <v>583.33333333333337</v>
      </c>
      <c r="E74">
        <v>0</v>
      </c>
      <c r="F74">
        <v>0</v>
      </c>
    </row>
    <row r="75" spans="2:6">
      <c r="B75">
        <v>71</v>
      </c>
      <c r="C75">
        <v>591.66666666666663</v>
      </c>
      <c r="E75">
        <v>0</v>
      </c>
      <c r="F75">
        <v>0</v>
      </c>
    </row>
    <row r="76" spans="2:6">
      <c r="B76">
        <v>72</v>
      </c>
      <c r="C76">
        <v>600</v>
      </c>
      <c r="E76">
        <v>0</v>
      </c>
      <c r="F76">
        <v>0</v>
      </c>
    </row>
    <row r="77" spans="2:6">
      <c r="B77">
        <v>73</v>
      </c>
      <c r="C77">
        <v>608.33333333333337</v>
      </c>
      <c r="E77">
        <v>0</v>
      </c>
      <c r="F77">
        <v>0</v>
      </c>
    </row>
    <row r="78" spans="2:6">
      <c r="B78">
        <v>74</v>
      </c>
      <c r="C78">
        <v>616.66666666666663</v>
      </c>
      <c r="E78">
        <v>0</v>
      </c>
      <c r="F78">
        <v>0</v>
      </c>
    </row>
    <row r="79" spans="2:6">
      <c r="B79">
        <v>75</v>
      </c>
      <c r="C79">
        <v>625</v>
      </c>
      <c r="E79">
        <v>0</v>
      </c>
      <c r="F79">
        <v>0</v>
      </c>
    </row>
    <row r="80" spans="2:6">
      <c r="B80">
        <v>76</v>
      </c>
      <c r="C80">
        <v>633.33333333333337</v>
      </c>
      <c r="E80">
        <v>0</v>
      </c>
      <c r="F80">
        <v>0</v>
      </c>
    </row>
    <row r="81" spans="2:8">
      <c r="B81">
        <v>77</v>
      </c>
      <c r="C81">
        <v>641.66666666666674</v>
      </c>
      <c r="E81">
        <v>0</v>
      </c>
      <c r="F81">
        <v>0</v>
      </c>
    </row>
    <row r="82" spans="2:8">
      <c r="B82">
        <v>78</v>
      </c>
      <c r="C82">
        <v>650</v>
      </c>
      <c r="E82">
        <v>0</v>
      </c>
      <c r="F82">
        <v>0</v>
      </c>
    </row>
    <row r="83" spans="2:8">
      <c r="B83">
        <v>79</v>
      </c>
      <c r="C83">
        <v>658.33333333333326</v>
      </c>
      <c r="E83">
        <v>0</v>
      </c>
      <c r="F83">
        <v>0</v>
      </c>
    </row>
    <row r="84" spans="2:8">
      <c r="B84">
        <v>80</v>
      </c>
      <c r="C84">
        <v>666.66666666666674</v>
      </c>
      <c r="E84">
        <v>0</v>
      </c>
      <c r="F84">
        <v>0</v>
      </c>
    </row>
    <row r="85" spans="2:8">
      <c r="B85">
        <v>81</v>
      </c>
      <c r="C85">
        <v>675</v>
      </c>
      <c r="E85">
        <v>0</v>
      </c>
      <c r="F85">
        <v>0</v>
      </c>
    </row>
    <row r="86" spans="2:8">
      <c r="B86">
        <v>82</v>
      </c>
      <c r="C86">
        <v>683.33333333333326</v>
      </c>
      <c r="E86">
        <v>0</v>
      </c>
      <c r="F86">
        <v>0</v>
      </c>
    </row>
    <row r="87" spans="2:8">
      <c r="B87">
        <v>83</v>
      </c>
      <c r="C87">
        <v>691.66666666666674</v>
      </c>
      <c r="E87">
        <v>0</v>
      </c>
      <c r="F87">
        <v>0</v>
      </c>
    </row>
    <row r="88" spans="2:8">
      <c r="B88">
        <v>84</v>
      </c>
      <c r="C88">
        <v>700</v>
      </c>
      <c r="E88">
        <v>0</v>
      </c>
      <c r="F88">
        <v>0</v>
      </c>
      <c r="H88">
        <v>700</v>
      </c>
    </row>
    <row r="89" spans="2:8">
      <c r="B89">
        <v>85</v>
      </c>
      <c r="C89">
        <v>708.33333333333326</v>
      </c>
      <c r="E89">
        <v>0</v>
      </c>
      <c r="F89">
        <v>0</v>
      </c>
      <c r="H89">
        <v>700</v>
      </c>
    </row>
    <row r="90" spans="2:8">
      <c r="B90">
        <v>86</v>
      </c>
      <c r="C90">
        <v>716.66666666666674</v>
      </c>
      <c r="E90">
        <v>0</v>
      </c>
      <c r="F90">
        <v>0</v>
      </c>
      <c r="H90">
        <v>700</v>
      </c>
    </row>
    <row r="91" spans="2:8">
      <c r="B91">
        <v>87</v>
      </c>
      <c r="C91">
        <v>725</v>
      </c>
      <c r="E91">
        <v>0</v>
      </c>
      <c r="F91">
        <v>0</v>
      </c>
      <c r="H91">
        <v>700</v>
      </c>
    </row>
    <row r="92" spans="2:8">
      <c r="B92">
        <v>88</v>
      </c>
      <c r="C92">
        <v>733.33333333333326</v>
      </c>
      <c r="E92">
        <v>0</v>
      </c>
      <c r="F92">
        <v>0</v>
      </c>
      <c r="H92">
        <v>700</v>
      </c>
    </row>
    <row r="93" spans="2:8">
      <c r="B93">
        <v>89</v>
      </c>
      <c r="C93">
        <v>741.66666666666674</v>
      </c>
      <c r="E93">
        <v>0</v>
      </c>
      <c r="F93">
        <v>0</v>
      </c>
      <c r="H93">
        <v>700</v>
      </c>
    </row>
    <row r="94" spans="2:8">
      <c r="B94">
        <v>90</v>
      </c>
      <c r="C94">
        <v>750</v>
      </c>
      <c r="E94">
        <v>0</v>
      </c>
      <c r="F94">
        <v>0</v>
      </c>
      <c r="H94">
        <v>700</v>
      </c>
    </row>
    <row r="95" spans="2:8">
      <c r="B95">
        <v>91</v>
      </c>
      <c r="C95">
        <v>758.33333333333326</v>
      </c>
      <c r="E95">
        <v>0</v>
      </c>
      <c r="F95">
        <v>0</v>
      </c>
      <c r="H95">
        <v>700</v>
      </c>
    </row>
    <row r="96" spans="2:8">
      <c r="B96">
        <v>92</v>
      </c>
      <c r="C96">
        <v>766.66666666666674</v>
      </c>
      <c r="E96">
        <v>0</v>
      </c>
      <c r="F96">
        <v>0</v>
      </c>
      <c r="H96">
        <v>700</v>
      </c>
    </row>
    <row r="97" spans="2:8">
      <c r="B97">
        <v>93</v>
      </c>
      <c r="C97">
        <v>775</v>
      </c>
      <c r="E97">
        <v>0</v>
      </c>
      <c r="F97">
        <v>0</v>
      </c>
      <c r="H97">
        <v>700</v>
      </c>
    </row>
    <row r="98" spans="2:8">
      <c r="B98">
        <v>94</v>
      </c>
      <c r="C98">
        <v>783.33333333333326</v>
      </c>
      <c r="E98">
        <v>0</v>
      </c>
      <c r="F98">
        <v>0</v>
      </c>
      <c r="H98">
        <v>700</v>
      </c>
    </row>
    <row r="99" spans="2:8">
      <c r="B99">
        <v>95</v>
      </c>
      <c r="C99">
        <v>791.66666666666674</v>
      </c>
      <c r="E99">
        <v>0</v>
      </c>
      <c r="F99">
        <v>0</v>
      </c>
      <c r="H99">
        <v>700</v>
      </c>
    </row>
    <row r="100" spans="2:8">
      <c r="B100">
        <v>96</v>
      </c>
      <c r="C100">
        <v>800</v>
      </c>
      <c r="E100">
        <v>0</v>
      </c>
      <c r="F100">
        <v>0</v>
      </c>
    </row>
    <row r="101" spans="2:8">
      <c r="B101">
        <v>97</v>
      </c>
      <c r="C101">
        <v>808.33333333333326</v>
      </c>
      <c r="E101">
        <v>0</v>
      </c>
      <c r="F101">
        <v>0</v>
      </c>
    </row>
    <row r="102" spans="2:8">
      <c r="B102">
        <v>98</v>
      </c>
      <c r="C102">
        <v>816.66666666666674</v>
      </c>
      <c r="E102">
        <v>0</v>
      </c>
      <c r="F102">
        <v>0</v>
      </c>
    </row>
    <row r="103" spans="2:8">
      <c r="B103">
        <v>99</v>
      </c>
      <c r="C103">
        <v>825</v>
      </c>
      <c r="E103">
        <v>0</v>
      </c>
      <c r="F103">
        <v>0</v>
      </c>
    </row>
    <row r="104" spans="2:8">
      <c r="B104">
        <v>100</v>
      </c>
      <c r="C104">
        <v>833.33333333333326</v>
      </c>
      <c r="E104">
        <v>0</v>
      </c>
      <c r="F104">
        <v>0</v>
      </c>
    </row>
    <row r="105" spans="2:8">
      <c r="B105">
        <v>101</v>
      </c>
      <c r="C105">
        <v>841.66666666666674</v>
      </c>
      <c r="E105">
        <v>0</v>
      </c>
      <c r="F105">
        <v>0</v>
      </c>
    </row>
    <row r="106" spans="2:8">
      <c r="B106">
        <v>102</v>
      </c>
      <c r="C106">
        <v>850</v>
      </c>
      <c r="E106">
        <v>0</v>
      </c>
      <c r="F106">
        <v>0</v>
      </c>
    </row>
    <row r="107" spans="2:8">
      <c r="B107">
        <v>103</v>
      </c>
      <c r="C107">
        <v>858.33333333333326</v>
      </c>
      <c r="E107">
        <v>0</v>
      </c>
      <c r="F107">
        <v>0</v>
      </c>
    </row>
    <row r="108" spans="2:8">
      <c r="B108">
        <v>104</v>
      </c>
      <c r="C108">
        <v>866.66666666666674</v>
      </c>
      <c r="E108">
        <v>0</v>
      </c>
      <c r="F108">
        <v>0</v>
      </c>
    </row>
    <row r="109" spans="2:8">
      <c r="B109">
        <v>105</v>
      </c>
      <c r="C109">
        <v>875</v>
      </c>
      <c r="E109">
        <v>0</v>
      </c>
      <c r="F109">
        <v>0</v>
      </c>
    </row>
    <row r="110" spans="2:8">
      <c r="B110">
        <v>106</v>
      </c>
      <c r="C110">
        <v>883.33333333333326</v>
      </c>
      <c r="E110">
        <v>0</v>
      </c>
      <c r="F110">
        <v>0</v>
      </c>
    </row>
    <row r="111" spans="2:8">
      <c r="B111">
        <v>107</v>
      </c>
      <c r="C111">
        <v>891.66666666666674</v>
      </c>
      <c r="E111">
        <v>0</v>
      </c>
      <c r="F111">
        <v>0</v>
      </c>
    </row>
    <row r="112" spans="2:8">
      <c r="B112">
        <v>108</v>
      </c>
      <c r="C112">
        <v>900</v>
      </c>
      <c r="E112">
        <v>0</v>
      </c>
      <c r="F112">
        <v>0</v>
      </c>
    </row>
    <row r="113" spans="2:6">
      <c r="B113">
        <v>109</v>
      </c>
      <c r="C113">
        <v>908.33333333333326</v>
      </c>
      <c r="E113">
        <v>0</v>
      </c>
      <c r="F113">
        <v>0</v>
      </c>
    </row>
    <row r="114" spans="2:6">
      <c r="B114">
        <v>110</v>
      </c>
      <c r="C114">
        <v>916.66666666666674</v>
      </c>
      <c r="E114">
        <v>0</v>
      </c>
      <c r="F114">
        <v>0</v>
      </c>
    </row>
    <row r="115" spans="2:6">
      <c r="B115">
        <v>111</v>
      </c>
      <c r="C115">
        <v>925</v>
      </c>
      <c r="E115">
        <v>0</v>
      </c>
      <c r="F115">
        <v>0</v>
      </c>
    </row>
    <row r="116" spans="2:6">
      <c r="B116">
        <v>112</v>
      </c>
      <c r="C116">
        <v>933.33333333333326</v>
      </c>
      <c r="E116">
        <v>0</v>
      </c>
      <c r="F116">
        <v>0</v>
      </c>
    </row>
    <row r="117" spans="2:6">
      <c r="B117">
        <v>113</v>
      </c>
      <c r="C117">
        <v>941.66666666666674</v>
      </c>
      <c r="E117">
        <v>0</v>
      </c>
      <c r="F117">
        <v>0</v>
      </c>
    </row>
    <row r="118" spans="2:6">
      <c r="B118">
        <v>114</v>
      </c>
      <c r="C118">
        <v>950</v>
      </c>
      <c r="E118">
        <v>0</v>
      </c>
      <c r="F118">
        <v>0</v>
      </c>
    </row>
    <row r="119" spans="2:6">
      <c r="B119">
        <v>115</v>
      </c>
      <c r="C119">
        <v>958.33333333333326</v>
      </c>
      <c r="E119">
        <v>0</v>
      </c>
      <c r="F119">
        <v>0</v>
      </c>
    </row>
    <row r="120" spans="2:6">
      <c r="B120">
        <v>116</v>
      </c>
      <c r="C120">
        <v>966.66666666666674</v>
      </c>
      <c r="E120">
        <v>0</v>
      </c>
      <c r="F120">
        <v>0</v>
      </c>
    </row>
    <row r="121" spans="2:6">
      <c r="B121">
        <v>117</v>
      </c>
      <c r="C121">
        <v>975</v>
      </c>
      <c r="E121">
        <v>0</v>
      </c>
      <c r="F121">
        <v>0</v>
      </c>
    </row>
    <row r="122" spans="2:6">
      <c r="B122">
        <v>118</v>
      </c>
      <c r="C122">
        <v>983.33333333333326</v>
      </c>
      <c r="E122">
        <v>0</v>
      </c>
      <c r="F122">
        <v>0</v>
      </c>
    </row>
    <row r="123" spans="2:6">
      <c r="B123">
        <v>119</v>
      </c>
      <c r="C123">
        <v>991.66666666666674</v>
      </c>
      <c r="E123">
        <v>0</v>
      </c>
      <c r="F123">
        <v>0</v>
      </c>
    </row>
    <row r="124" spans="2:6">
      <c r="B124">
        <v>120</v>
      </c>
      <c r="C124">
        <v>1000</v>
      </c>
      <c r="E124">
        <v>0</v>
      </c>
      <c r="F124">
        <v>0</v>
      </c>
    </row>
    <row r="125" spans="2:6">
      <c r="B125">
        <v>121</v>
      </c>
      <c r="C125">
        <v>1008.3333333333333</v>
      </c>
      <c r="E125">
        <v>0</v>
      </c>
      <c r="F125">
        <v>0</v>
      </c>
    </row>
    <row r="126" spans="2:6">
      <c r="B126">
        <v>122</v>
      </c>
      <c r="C126">
        <v>1016.6666666666667</v>
      </c>
      <c r="E126">
        <v>0</v>
      </c>
      <c r="F126">
        <v>0</v>
      </c>
    </row>
    <row r="127" spans="2:6">
      <c r="B127">
        <v>123</v>
      </c>
      <c r="C127">
        <v>1025</v>
      </c>
      <c r="E127">
        <v>0</v>
      </c>
      <c r="F127">
        <v>0</v>
      </c>
    </row>
    <row r="128" spans="2:6">
      <c r="B128">
        <v>124</v>
      </c>
      <c r="C128">
        <v>1033.3333333333333</v>
      </c>
      <c r="E128">
        <v>0</v>
      </c>
      <c r="F128">
        <v>0</v>
      </c>
    </row>
    <row r="129" spans="2:6">
      <c r="B129">
        <v>125</v>
      </c>
      <c r="C129">
        <v>1041.6666666666667</v>
      </c>
      <c r="E129">
        <v>0</v>
      </c>
      <c r="F129">
        <v>0</v>
      </c>
    </row>
    <row r="130" spans="2:6">
      <c r="B130">
        <v>126</v>
      </c>
      <c r="C130">
        <v>1050</v>
      </c>
      <c r="E130">
        <v>0</v>
      </c>
      <c r="F130">
        <v>0</v>
      </c>
    </row>
    <row r="131" spans="2:6">
      <c r="B131">
        <v>127</v>
      </c>
      <c r="C131">
        <v>1058.3333333333333</v>
      </c>
      <c r="E131">
        <v>0</v>
      </c>
      <c r="F131">
        <v>0</v>
      </c>
    </row>
    <row r="132" spans="2:6">
      <c r="B132">
        <v>128</v>
      </c>
      <c r="C132">
        <v>1066.6666666666667</v>
      </c>
      <c r="E132">
        <v>0</v>
      </c>
      <c r="F132">
        <v>0</v>
      </c>
    </row>
    <row r="133" spans="2:6">
      <c r="B133">
        <v>129</v>
      </c>
      <c r="C133">
        <v>1075</v>
      </c>
      <c r="E133">
        <v>0</v>
      </c>
      <c r="F133">
        <v>0</v>
      </c>
    </row>
    <row r="134" spans="2:6">
      <c r="B134">
        <v>130</v>
      </c>
      <c r="C134">
        <v>1083.3333333333333</v>
      </c>
      <c r="E134">
        <v>0</v>
      </c>
      <c r="F134">
        <v>0</v>
      </c>
    </row>
    <row r="135" spans="2:6">
      <c r="B135">
        <v>131</v>
      </c>
      <c r="C135">
        <v>1091.6666666666667</v>
      </c>
      <c r="E135">
        <v>0</v>
      </c>
      <c r="F135">
        <v>0</v>
      </c>
    </row>
    <row r="136" spans="2:6">
      <c r="B136">
        <v>132</v>
      </c>
      <c r="C136">
        <v>1100</v>
      </c>
      <c r="E136">
        <v>0</v>
      </c>
      <c r="F136">
        <v>0</v>
      </c>
    </row>
    <row r="137" spans="2:6">
      <c r="B137">
        <v>133</v>
      </c>
      <c r="C137">
        <v>1108.3333333333333</v>
      </c>
      <c r="E137">
        <v>0</v>
      </c>
      <c r="F137">
        <v>0</v>
      </c>
    </row>
    <row r="138" spans="2:6">
      <c r="B138">
        <v>134</v>
      </c>
      <c r="C138">
        <v>1116.6666666666667</v>
      </c>
      <c r="E138">
        <v>0</v>
      </c>
      <c r="F138">
        <v>0</v>
      </c>
    </row>
    <row r="139" spans="2:6">
      <c r="B139">
        <v>135</v>
      </c>
      <c r="C139">
        <v>1125</v>
      </c>
      <c r="E139">
        <v>0</v>
      </c>
      <c r="F139">
        <v>0</v>
      </c>
    </row>
    <row r="140" spans="2:6">
      <c r="B140">
        <v>136</v>
      </c>
      <c r="C140">
        <v>1133.3333333333333</v>
      </c>
      <c r="E140">
        <v>0</v>
      </c>
      <c r="F140">
        <v>0</v>
      </c>
    </row>
    <row r="141" spans="2:6">
      <c r="B141">
        <v>137</v>
      </c>
      <c r="C141">
        <v>1141.6666666666667</v>
      </c>
      <c r="E141">
        <v>0</v>
      </c>
      <c r="F141">
        <v>0</v>
      </c>
    </row>
    <row r="142" spans="2:6">
      <c r="B142">
        <v>138</v>
      </c>
      <c r="C142">
        <v>1150</v>
      </c>
      <c r="E142">
        <v>0</v>
      </c>
      <c r="F142">
        <v>0</v>
      </c>
    </row>
    <row r="143" spans="2:6">
      <c r="B143">
        <v>139</v>
      </c>
      <c r="C143">
        <v>1158.3333333333333</v>
      </c>
      <c r="E143">
        <v>0</v>
      </c>
      <c r="F143">
        <v>0</v>
      </c>
    </row>
    <row r="144" spans="2:6">
      <c r="B144">
        <v>140</v>
      </c>
      <c r="C144">
        <v>1166.6666666666667</v>
      </c>
      <c r="E144">
        <v>0</v>
      </c>
      <c r="F144">
        <v>0</v>
      </c>
    </row>
    <row r="145" spans="2:6">
      <c r="B145">
        <v>141</v>
      </c>
      <c r="C145">
        <v>1175</v>
      </c>
      <c r="E145">
        <v>0</v>
      </c>
      <c r="F145">
        <v>0</v>
      </c>
    </row>
    <row r="146" spans="2:6">
      <c r="B146">
        <v>142</v>
      </c>
      <c r="C146">
        <v>1183.3333333333333</v>
      </c>
      <c r="E146">
        <v>0</v>
      </c>
      <c r="F146">
        <v>0</v>
      </c>
    </row>
    <row r="147" spans="2:6">
      <c r="B147">
        <v>143</v>
      </c>
      <c r="C147">
        <v>1191.6666666666667</v>
      </c>
      <c r="E147">
        <v>0</v>
      </c>
      <c r="F147">
        <v>0</v>
      </c>
    </row>
    <row r="148" spans="2:6">
      <c r="B148">
        <v>144</v>
      </c>
      <c r="C148">
        <v>1200</v>
      </c>
      <c r="E148">
        <v>0</v>
      </c>
      <c r="F148">
        <v>0</v>
      </c>
    </row>
    <row r="149" spans="2:6">
      <c r="B149">
        <v>145</v>
      </c>
      <c r="C149">
        <v>1208.3333333333333</v>
      </c>
      <c r="E149">
        <v>0</v>
      </c>
      <c r="F149">
        <v>0</v>
      </c>
    </row>
    <row r="150" spans="2:6">
      <c r="B150">
        <v>146</v>
      </c>
      <c r="C150">
        <v>1216.6666666666667</v>
      </c>
      <c r="E150">
        <v>0</v>
      </c>
      <c r="F150">
        <v>0</v>
      </c>
    </row>
    <row r="151" spans="2:6">
      <c r="B151">
        <v>147</v>
      </c>
      <c r="C151">
        <v>1225</v>
      </c>
      <c r="E151">
        <v>0</v>
      </c>
      <c r="F151">
        <v>0</v>
      </c>
    </row>
    <row r="152" spans="2:6">
      <c r="B152">
        <v>148</v>
      </c>
      <c r="C152">
        <v>1233.3333333333333</v>
      </c>
      <c r="E152">
        <v>0</v>
      </c>
      <c r="F152">
        <v>0</v>
      </c>
    </row>
    <row r="153" spans="2:6">
      <c r="B153">
        <v>149</v>
      </c>
      <c r="C153">
        <v>1241.6666666666667</v>
      </c>
      <c r="E153">
        <v>0</v>
      </c>
      <c r="F153">
        <v>0</v>
      </c>
    </row>
    <row r="154" spans="2:6">
      <c r="B154">
        <v>150</v>
      </c>
      <c r="C154">
        <v>1250</v>
      </c>
      <c r="E154">
        <v>0</v>
      </c>
      <c r="F154">
        <v>0</v>
      </c>
    </row>
    <row r="155" spans="2:6">
      <c r="B155">
        <v>151</v>
      </c>
      <c r="C155">
        <v>1258.3333333333333</v>
      </c>
      <c r="E155">
        <v>0</v>
      </c>
      <c r="F155">
        <v>0</v>
      </c>
    </row>
    <row r="156" spans="2:6">
      <c r="B156">
        <v>152</v>
      </c>
      <c r="C156">
        <v>1266.6666666666667</v>
      </c>
      <c r="E156">
        <v>0</v>
      </c>
      <c r="F156">
        <v>0</v>
      </c>
    </row>
    <row r="157" spans="2:6">
      <c r="B157">
        <v>153</v>
      </c>
      <c r="C157">
        <v>1275</v>
      </c>
      <c r="E157">
        <v>0</v>
      </c>
      <c r="F157">
        <v>0</v>
      </c>
    </row>
    <row r="158" spans="2:6">
      <c r="B158">
        <v>154</v>
      </c>
      <c r="C158">
        <v>1283.3333333333335</v>
      </c>
      <c r="E158">
        <v>0</v>
      </c>
      <c r="F158">
        <v>0</v>
      </c>
    </row>
    <row r="159" spans="2:6">
      <c r="B159">
        <v>155</v>
      </c>
      <c r="C159">
        <v>1291.6666666666665</v>
      </c>
      <c r="E159">
        <v>0</v>
      </c>
      <c r="F159">
        <v>0</v>
      </c>
    </row>
    <row r="160" spans="2:6">
      <c r="B160">
        <v>156</v>
      </c>
      <c r="C160">
        <v>1300</v>
      </c>
      <c r="E160">
        <v>0</v>
      </c>
      <c r="F160">
        <v>0</v>
      </c>
    </row>
    <row r="161" spans="2:6">
      <c r="B161">
        <v>157</v>
      </c>
      <c r="C161">
        <v>1308.3333333333335</v>
      </c>
      <c r="E161">
        <v>0</v>
      </c>
      <c r="F161">
        <v>0</v>
      </c>
    </row>
    <row r="162" spans="2:6">
      <c r="B162">
        <v>158</v>
      </c>
      <c r="C162">
        <v>1316.6666666666665</v>
      </c>
      <c r="E162">
        <v>0</v>
      </c>
      <c r="F162">
        <v>0</v>
      </c>
    </row>
    <row r="163" spans="2:6">
      <c r="B163">
        <v>159</v>
      </c>
      <c r="C163">
        <v>1325</v>
      </c>
      <c r="E163">
        <v>0</v>
      </c>
      <c r="F163">
        <v>0</v>
      </c>
    </row>
    <row r="164" spans="2:6">
      <c r="B164">
        <v>160</v>
      </c>
      <c r="C164">
        <v>1333.3333333333335</v>
      </c>
      <c r="E164">
        <v>0</v>
      </c>
      <c r="F164">
        <v>0</v>
      </c>
    </row>
    <row r="165" spans="2:6">
      <c r="B165">
        <v>161</v>
      </c>
      <c r="C165">
        <v>1341.6666666666665</v>
      </c>
      <c r="E165">
        <v>0</v>
      </c>
      <c r="F165">
        <v>0</v>
      </c>
    </row>
    <row r="166" spans="2:6">
      <c r="B166">
        <v>162</v>
      </c>
      <c r="C166">
        <v>1350</v>
      </c>
      <c r="E166">
        <v>0</v>
      </c>
      <c r="F166">
        <v>0</v>
      </c>
    </row>
    <row r="167" spans="2:6">
      <c r="B167">
        <v>163</v>
      </c>
      <c r="C167">
        <v>1358.3333333333335</v>
      </c>
      <c r="E167">
        <v>0</v>
      </c>
      <c r="F167">
        <v>0</v>
      </c>
    </row>
    <row r="168" spans="2:6">
      <c r="B168">
        <v>164</v>
      </c>
      <c r="C168">
        <v>1366.6666666666665</v>
      </c>
      <c r="E168">
        <v>0</v>
      </c>
      <c r="F168">
        <v>0</v>
      </c>
    </row>
    <row r="169" spans="2:6">
      <c r="B169">
        <v>165</v>
      </c>
      <c r="C169">
        <v>1375</v>
      </c>
      <c r="E169">
        <v>0</v>
      </c>
      <c r="F169">
        <v>0</v>
      </c>
    </row>
    <row r="170" spans="2:6">
      <c r="B170">
        <v>166</v>
      </c>
      <c r="C170">
        <v>1383.3333333333335</v>
      </c>
      <c r="E170">
        <v>0</v>
      </c>
      <c r="F170">
        <v>0</v>
      </c>
    </row>
    <row r="171" spans="2:6">
      <c r="B171">
        <v>167</v>
      </c>
      <c r="C171">
        <v>1391.6666666666665</v>
      </c>
      <c r="E171">
        <v>0</v>
      </c>
      <c r="F171">
        <v>0</v>
      </c>
    </row>
    <row r="172" spans="2:6">
      <c r="B172">
        <v>168</v>
      </c>
      <c r="C172">
        <v>1400</v>
      </c>
      <c r="E172">
        <v>0</v>
      </c>
      <c r="F172">
        <v>0</v>
      </c>
    </row>
    <row r="173" spans="2:6">
      <c r="B173">
        <v>169</v>
      </c>
      <c r="C173">
        <v>1408.3333333333335</v>
      </c>
      <c r="E173">
        <v>0</v>
      </c>
      <c r="F173">
        <v>0</v>
      </c>
    </row>
    <row r="174" spans="2:6">
      <c r="B174">
        <v>170</v>
      </c>
      <c r="C174">
        <v>1416.6666666666665</v>
      </c>
      <c r="E174">
        <v>0</v>
      </c>
      <c r="F174">
        <v>0</v>
      </c>
    </row>
    <row r="175" spans="2:6">
      <c r="B175">
        <v>171</v>
      </c>
      <c r="C175">
        <v>1425</v>
      </c>
      <c r="E175">
        <v>0</v>
      </c>
      <c r="F175">
        <v>0</v>
      </c>
    </row>
    <row r="176" spans="2:6">
      <c r="B176">
        <v>172</v>
      </c>
      <c r="C176">
        <v>1433.3333333333335</v>
      </c>
      <c r="E176">
        <v>0</v>
      </c>
      <c r="F176">
        <v>0</v>
      </c>
    </row>
    <row r="177" spans="2:6">
      <c r="B177">
        <v>173</v>
      </c>
      <c r="C177">
        <v>1441.6666666666665</v>
      </c>
      <c r="E177">
        <v>0</v>
      </c>
      <c r="F177">
        <v>0</v>
      </c>
    </row>
    <row r="178" spans="2:6">
      <c r="B178">
        <v>174</v>
      </c>
      <c r="C178">
        <v>1450</v>
      </c>
      <c r="E178">
        <v>0</v>
      </c>
      <c r="F178">
        <v>0</v>
      </c>
    </row>
    <row r="179" spans="2:6">
      <c r="B179">
        <v>175</v>
      </c>
      <c r="C179">
        <v>1458.3333333333335</v>
      </c>
      <c r="E179">
        <v>0</v>
      </c>
      <c r="F179">
        <v>0</v>
      </c>
    </row>
    <row r="180" spans="2:6">
      <c r="B180">
        <v>176</v>
      </c>
      <c r="C180">
        <v>1466.6666666666665</v>
      </c>
      <c r="E180">
        <v>0</v>
      </c>
      <c r="F180">
        <v>0</v>
      </c>
    </row>
    <row r="181" spans="2:6">
      <c r="B181">
        <v>177</v>
      </c>
      <c r="C181">
        <v>1475</v>
      </c>
      <c r="E181">
        <v>0</v>
      </c>
      <c r="F181">
        <v>0</v>
      </c>
    </row>
    <row r="182" spans="2:6">
      <c r="B182">
        <v>178</v>
      </c>
      <c r="C182">
        <v>1483.3333333333335</v>
      </c>
      <c r="E182">
        <v>0</v>
      </c>
      <c r="F182">
        <v>0</v>
      </c>
    </row>
    <row r="183" spans="2:6">
      <c r="B183">
        <v>179</v>
      </c>
      <c r="C183">
        <v>1491.6666666666665</v>
      </c>
      <c r="E183">
        <v>0</v>
      </c>
      <c r="F183">
        <v>0</v>
      </c>
    </row>
    <row r="184" spans="2:6">
      <c r="B184">
        <v>180</v>
      </c>
      <c r="C184">
        <v>1500</v>
      </c>
      <c r="E184">
        <v>0</v>
      </c>
      <c r="F184">
        <v>0</v>
      </c>
    </row>
    <row r="185" spans="2:6">
      <c r="B185">
        <v>181</v>
      </c>
      <c r="C185">
        <v>1508.3333333333335</v>
      </c>
      <c r="E185">
        <v>0</v>
      </c>
      <c r="F185">
        <v>0</v>
      </c>
    </row>
    <row r="186" spans="2:6">
      <c r="B186">
        <v>182</v>
      </c>
      <c r="C186">
        <v>1516.6666666666665</v>
      </c>
      <c r="E186">
        <v>0</v>
      </c>
      <c r="F186">
        <v>0</v>
      </c>
    </row>
    <row r="187" spans="2:6">
      <c r="B187">
        <v>183</v>
      </c>
      <c r="C187">
        <v>1525</v>
      </c>
      <c r="E187">
        <v>0</v>
      </c>
      <c r="F187">
        <v>0</v>
      </c>
    </row>
    <row r="188" spans="2:6">
      <c r="B188">
        <v>184</v>
      </c>
      <c r="C188">
        <v>1533.3333333333335</v>
      </c>
      <c r="E188">
        <v>0</v>
      </c>
      <c r="F188">
        <v>0</v>
      </c>
    </row>
    <row r="189" spans="2:6">
      <c r="B189">
        <v>185</v>
      </c>
      <c r="C189">
        <v>1541.6666666666665</v>
      </c>
      <c r="E189">
        <v>0</v>
      </c>
      <c r="F189">
        <v>0</v>
      </c>
    </row>
    <row r="190" spans="2:6">
      <c r="B190">
        <v>186</v>
      </c>
      <c r="C190">
        <v>1550</v>
      </c>
      <c r="E190">
        <v>0</v>
      </c>
      <c r="F190">
        <v>0</v>
      </c>
    </row>
    <row r="191" spans="2:6">
      <c r="B191">
        <v>187</v>
      </c>
      <c r="C191">
        <v>1558.3333333333335</v>
      </c>
      <c r="E191">
        <v>0</v>
      </c>
      <c r="F191">
        <v>0</v>
      </c>
    </row>
    <row r="192" spans="2:6">
      <c r="B192">
        <v>188</v>
      </c>
      <c r="C192">
        <v>1566.6666666666665</v>
      </c>
      <c r="E192">
        <v>0</v>
      </c>
      <c r="F192">
        <v>0</v>
      </c>
    </row>
    <row r="193" spans="2:6">
      <c r="B193">
        <v>189</v>
      </c>
      <c r="C193">
        <v>1575</v>
      </c>
      <c r="E193">
        <v>0</v>
      </c>
      <c r="F193">
        <v>0</v>
      </c>
    </row>
    <row r="194" spans="2:6">
      <c r="B194">
        <v>190</v>
      </c>
      <c r="C194">
        <v>1583.3333333333335</v>
      </c>
      <c r="E194">
        <v>0</v>
      </c>
      <c r="F194">
        <v>0</v>
      </c>
    </row>
    <row r="195" spans="2:6">
      <c r="B195">
        <v>191</v>
      </c>
      <c r="C195">
        <v>1591.6666666666665</v>
      </c>
      <c r="E195">
        <v>0</v>
      </c>
      <c r="F195">
        <v>0</v>
      </c>
    </row>
    <row r="196" spans="2:6">
      <c r="B196">
        <v>192</v>
      </c>
      <c r="C196">
        <v>1600</v>
      </c>
      <c r="E196">
        <v>0</v>
      </c>
      <c r="F196">
        <v>0</v>
      </c>
    </row>
    <row r="197" spans="2:6">
      <c r="B197">
        <v>193</v>
      </c>
      <c r="C197">
        <v>1608.3333333333335</v>
      </c>
      <c r="E197">
        <v>0</v>
      </c>
      <c r="F197">
        <v>0</v>
      </c>
    </row>
    <row r="198" spans="2:6">
      <c r="B198">
        <v>194</v>
      </c>
      <c r="C198">
        <v>1616.6666666666665</v>
      </c>
      <c r="E198">
        <v>0</v>
      </c>
      <c r="F198">
        <v>0</v>
      </c>
    </row>
    <row r="199" spans="2:6">
      <c r="B199">
        <v>195</v>
      </c>
      <c r="C199">
        <v>1625</v>
      </c>
      <c r="E199">
        <v>0</v>
      </c>
      <c r="F199">
        <v>0</v>
      </c>
    </row>
    <row r="200" spans="2:6">
      <c r="B200">
        <v>196</v>
      </c>
      <c r="C200">
        <v>1633.3333333333335</v>
      </c>
      <c r="E200">
        <v>0</v>
      </c>
      <c r="F200">
        <v>0</v>
      </c>
    </row>
    <row r="201" spans="2:6">
      <c r="B201">
        <v>197</v>
      </c>
      <c r="C201">
        <v>1641.6666666666665</v>
      </c>
      <c r="E201">
        <v>0</v>
      </c>
      <c r="F201">
        <v>0</v>
      </c>
    </row>
    <row r="202" spans="2:6">
      <c r="B202">
        <v>198</v>
      </c>
      <c r="C202">
        <v>1650</v>
      </c>
      <c r="E202">
        <v>0</v>
      </c>
      <c r="F202">
        <v>0</v>
      </c>
    </row>
    <row r="203" spans="2:6">
      <c r="B203">
        <v>199</v>
      </c>
      <c r="C203">
        <v>1658.3333333333335</v>
      </c>
      <c r="E203">
        <v>0</v>
      </c>
      <c r="F203">
        <v>0</v>
      </c>
    </row>
    <row r="204" spans="2:6">
      <c r="B204">
        <v>200</v>
      </c>
      <c r="C204">
        <v>1666.6666666666665</v>
      </c>
      <c r="E204">
        <v>0</v>
      </c>
      <c r="F204">
        <v>0</v>
      </c>
    </row>
  </sheetData>
  <phoneticPr fontId="1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Methane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Lucy</cp:lastModifiedBy>
  <dcterms:created xsi:type="dcterms:W3CDTF">2011-01-17T08:56:48Z</dcterms:created>
  <dcterms:modified xsi:type="dcterms:W3CDTF">2013-02-26T08:27:11Z</dcterms:modified>
</cp:coreProperties>
</file>